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02_工事管理係\Fドライブ\建設管理課(N)より移動（移動日：平成26年5月2日）\10_下請状況等調査\R4年度調査\99_次年度に向けて\R5様式（R5.5月末作成時点）\"/>
    </mc:Choice>
  </mc:AlternateContent>
  <bookViews>
    <workbookView xWindow="0" yWindow="0" windowWidth="28800" windowHeight="12210" activeTab="7"/>
  </bookViews>
  <sheets>
    <sheet name="様式" sheetId="36" r:id="rId1"/>
    <sheet name="様式 (2)" sheetId="41" r:id="rId2"/>
    <sheet name="様式 (3)" sheetId="42" r:id="rId3"/>
    <sheet name="様式 (4)" sheetId="43" r:id="rId4"/>
    <sheet name="様式 (5)" sheetId="44" r:id="rId5"/>
    <sheet name="作成について" sheetId="10" r:id="rId6"/>
    <sheet name="留意事項" sheetId="9" r:id="rId7"/>
    <sheet name="記載例" sheetId="23" r:id="rId8"/>
    <sheet name="別表1" sheetId="5" state="hidden" r:id="rId9"/>
    <sheet name="別表1 (2)" sheetId="6" r:id="rId10"/>
    <sheet name="別表2" sheetId="4" state="hidden" r:id="rId11"/>
  </sheets>
  <definedNames>
    <definedName name="_xlnm.Print_Area" localSheetId="7">記載例!$A$1:$O$126</definedName>
    <definedName name="_xlnm.Print_Area" localSheetId="5">作成について!$A$1:$M$71</definedName>
    <definedName name="_xlnm.Print_Area" localSheetId="8">別表1!$A$1:$H$38</definedName>
    <definedName name="_xlnm.Print_Area" localSheetId="9">'別表1 (2)'!$A$1:$D$53</definedName>
    <definedName name="_xlnm.Print_Area" localSheetId="0">様式!$A$1:$O$126</definedName>
    <definedName name="_xlnm.Print_Area" localSheetId="1">'様式 (2)'!$A$1:$O$126</definedName>
    <definedName name="_xlnm.Print_Area" localSheetId="2">'様式 (3)'!$A$1:$O$126</definedName>
    <definedName name="_xlnm.Print_Area" localSheetId="3">'様式 (4)'!$A$1:$O$126</definedName>
    <definedName name="_xlnm.Print_Area" localSheetId="4">'様式 (5)'!$A$1:$O$126</definedName>
    <definedName name="_xlnm.Print_Area" localSheetId="6">留意事項!$A$1:$M$188</definedName>
    <definedName name="_xlnm.Print_Titles" localSheetId="9">'別表1 (2)'!$1:$2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44" l="1"/>
  <c r="O26" i="44"/>
  <c r="P24" i="44"/>
  <c r="M24" i="44"/>
  <c r="Q24" i="44" s="1"/>
  <c r="N24" i="44" s="1"/>
  <c r="P22" i="44"/>
  <c r="M22" i="44"/>
  <c r="Q22" i="44" s="1"/>
  <c r="N22" i="44" s="1"/>
  <c r="P20" i="44"/>
  <c r="M20" i="44"/>
  <c r="Q20" i="44" s="1"/>
  <c r="N20" i="44" s="1"/>
  <c r="P18" i="44"/>
  <c r="M18" i="44"/>
  <c r="Q18" i="44" s="1"/>
  <c r="N18" i="44" s="1"/>
  <c r="P16" i="44"/>
  <c r="M16" i="44"/>
  <c r="M26" i="44" s="1"/>
  <c r="M9" i="44"/>
  <c r="P6" i="44"/>
  <c r="P5" i="44"/>
  <c r="P4" i="44"/>
  <c r="P3" i="44"/>
  <c r="P2" i="44"/>
  <c r="Q1" i="44"/>
  <c r="P1" i="44"/>
  <c r="O27" i="43"/>
  <c r="O26" i="43"/>
  <c r="P24" i="43"/>
  <c r="M24" i="43"/>
  <c r="Q24" i="43" s="1"/>
  <c r="N24" i="43" s="1"/>
  <c r="P22" i="43"/>
  <c r="M22" i="43"/>
  <c r="Q22" i="43" s="1"/>
  <c r="N22" i="43" s="1"/>
  <c r="P20" i="43"/>
  <c r="M20" i="43"/>
  <c r="Q20" i="43" s="1"/>
  <c r="N20" i="43" s="1"/>
  <c r="P18" i="43"/>
  <c r="M18" i="43"/>
  <c r="Q18" i="43" s="1"/>
  <c r="N18" i="43" s="1"/>
  <c r="P16" i="43"/>
  <c r="M16" i="43"/>
  <c r="M26" i="43" s="1"/>
  <c r="M9" i="43"/>
  <c r="P6" i="43"/>
  <c r="P5" i="43"/>
  <c r="P4" i="43"/>
  <c r="P3" i="43"/>
  <c r="P2" i="43"/>
  <c r="Q1" i="43"/>
  <c r="P1" i="43"/>
  <c r="O27" i="42"/>
  <c r="O26" i="42"/>
  <c r="P24" i="42"/>
  <c r="M24" i="42"/>
  <c r="Q24" i="42" s="1"/>
  <c r="N24" i="42" s="1"/>
  <c r="P22" i="42"/>
  <c r="M22" i="42"/>
  <c r="Q22" i="42" s="1"/>
  <c r="N22" i="42" s="1"/>
  <c r="P20" i="42"/>
  <c r="M20" i="42"/>
  <c r="Q20" i="42" s="1"/>
  <c r="N20" i="42" s="1"/>
  <c r="P18" i="42"/>
  <c r="M18" i="42"/>
  <c r="Q18" i="42" s="1"/>
  <c r="N18" i="42" s="1"/>
  <c r="P16" i="42"/>
  <c r="M16" i="42"/>
  <c r="M26" i="42" s="1"/>
  <c r="M9" i="42"/>
  <c r="P6" i="42"/>
  <c r="P5" i="42"/>
  <c r="P4" i="42"/>
  <c r="P3" i="42"/>
  <c r="P2" i="42"/>
  <c r="Q1" i="42"/>
  <c r="P1" i="42"/>
  <c r="O27" i="41"/>
  <c r="O26" i="41"/>
  <c r="P24" i="41"/>
  <c r="M24" i="41"/>
  <c r="Q24" i="41" s="1"/>
  <c r="N24" i="41" s="1"/>
  <c r="P22" i="41"/>
  <c r="M22" i="41"/>
  <c r="Q22" i="41" s="1"/>
  <c r="N22" i="41" s="1"/>
  <c r="P20" i="41"/>
  <c r="M20" i="41"/>
  <c r="Q20" i="41" s="1"/>
  <c r="N20" i="41" s="1"/>
  <c r="P18" i="41"/>
  <c r="M18" i="41"/>
  <c r="Q18" i="41" s="1"/>
  <c r="N18" i="41" s="1"/>
  <c r="P16" i="41"/>
  <c r="M16" i="41"/>
  <c r="M26" i="41" s="1"/>
  <c r="M9" i="41"/>
  <c r="P6" i="41"/>
  <c r="P5" i="41"/>
  <c r="P4" i="41"/>
  <c r="P3" i="41"/>
  <c r="P2" i="41"/>
  <c r="Q1" i="41"/>
  <c r="P1" i="41"/>
  <c r="K27" i="43" l="1"/>
  <c r="K27" i="41"/>
  <c r="K27" i="42"/>
  <c r="K27" i="44"/>
  <c r="Q16" i="44"/>
  <c r="N16" i="44" s="1"/>
  <c r="Q16" i="43"/>
  <c r="N16" i="43" s="1"/>
  <c r="Q16" i="42"/>
  <c r="N16" i="42" s="1"/>
  <c r="Q16" i="41"/>
  <c r="N16" i="41" s="1"/>
  <c r="O26" i="36"/>
  <c r="O27" i="36" s="1"/>
  <c r="Q24" i="36"/>
  <c r="N24" i="36" s="1"/>
  <c r="P24" i="36"/>
  <c r="M24" i="36"/>
  <c r="Q22" i="36"/>
  <c r="N22" i="36" s="1"/>
  <c r="P22" i="36"/>
  <c r="M22" i="36"/>
  <c r="Q20" i="36"/>
  <c r="N20" i="36" s="1"/>
  <c r="M20" i="36"/>
  <c r="P20" i="36" s="1"/>
  <c r="Q18" i="36"/>
  <c r="N18" i="36" s="1"/>
  <c r="P18" i="36"/>
  <c r="M18" i="36"/>
  <c r="M16" i="36"/>
  <c r="M26" i="36" s="1"/>
  <c r="M9" i="36"/>
  <c r="P6" i="36"/>
  <c r="P5" i="36"/>
  <c r="P4" i="36"/>
  <c r="P3" i="36"/>
  <c r="P2" i="36"/>
  <c r="Q1" i="36"/>
  <c r="P1" i="36"/>
  <c r="Q1" i="23"/>
  <c r="P27" i="44" l="1"/>
  <c r="N26" i="44"/>
  <c r="N27" i="44" s="1"/>
  <c r="P27" i="43"/>
  <c r="N26" i="43"/>
  <c r="N27" i="43" s="1"/>
  <c r="P27" i="42"/>
  <c r="N26" i="42"/>
  <c r="N27" i="42" s="1"/>
  <c r="P27" i="41"/>
  <c r="N26" i="41"/>
  <c r="N27" i="41" s="1"/>
  <c r="K27" i="36"/>
  <c r="Q16" i="36"/>
  <c r="P16" i="36"/>
  <c r="P28" i="44" l="1"/>
  <c r="G28" i="44"/>
  <c r="P28" i="43"/>
  <c r="G28" i="43"/>
  <c r="P28" i="42"/>
  <c r="G28" i="42"/>
  <c r="P28" i="41"/>
  <c r="G28" i="41"/>
  <c r="N16" i="36"/>
  <c r="N26" i="36" s="1"/>
  <c r="N27" i="36" s="1"/>
  <c r="P28" i="36" s="1"/>
  <c r="P27" i="36"/>
  <c r="G28" i="36" l="1"/>
  <c r="O26" i="23"/>
  <c r="O27" i="23" s="1"/>
  <c r="M24" i="23"/>
  <c r="Q24" i="23" s="1"/>
  <c r="N24" i="23" s="1"/>
  <c r="P22" i="23"/>
  <c r="M22" i="23"/>
  <c r="Q22" i="23" s="1"/>
  <c r="N22" i="23" s="1"/>
  <c r="P20" i="23"/>
  <c r="M20" i="23"/>
  <c r="Q20" i="23" s="1"/>
  <c r="P18" i="23"/>
  <c r="M18" i="23"/>
  <c r="Q18" i="23" s="1"/>
  <c r="M16" i="23"/>
  <c r="P16" i="23" s="1"/>
  <c r="M9" i="23"/>
  <c r="P6" i="23"/>
  <c r="P5" i="23"/>
  <c r="P4" i="23"/>
  <c r="P3" i="23"/>
  <c r="P2" i="23"/>
  <c r="P1" i="23"/>
  <c r="M26" i="23" l="1"/>
  <c r="P24" i="23"/>
  <c r="N20" i="23"/>
  <c r="N18" i="23"/>
  <c r="K27" i="23"/>
  <c r="Q16" i="23"/>
  <c r="N16" i="23" s="1"/>
  <c r="N26" i="23" l="1"/>
  <c r="N27" i="23" s="1"/>
  <c r="P27" i="23"/>
  <c r="P28" i="23" l="1"/>
  <c r="G28" i="23"/>
</calcChain>
</file>

<file path=xl/sharedStrings.xml><?xml version="1.0" encoding="utf-8"?>
<sst xmlns="http://schemas.openxmlformats.org/spreadsheetml/2006/main" count="1795" uniqueCount="679">
  <si>
    <t>工事名</t>
    <rPh sb="0" eb="3">
      <t>コウジメイ</t>
    </rPh>
    <phoneticPr fontId="3"/>
  </si>
  <si>
    <t>○○川改修工事</t>
    <rPh sb="2" eb="3">
      <t>カワ</t>
    </rPh>
    <rPh sb="3" eb="5">
      <t>カイシュウ</t>
    </rPh>
    <rPh sb="5" eb="7">
      <t>コウジ</t>
    </rPh>
    <phoneticPr fontId="3"/>
  </si>
  <si>
    <t>会社名</t>
    <rPh sb="0" eb="2">
      <t>カイシャ</t>
    </rPh>
    <rPh sb="2" eb="3">
      <t>メイ</t>
    </rPh>
    <phoneticPr fontId="3"/>
  </si>
  <si>
    <t>担当者名</t>
    <rPh sb="0" eb="3">
      <t>タントウシャ</t>
    </rPh>
    <rPh sb="3" eb="4">
      <t>メイ</t>
    </rPh>
    <phoneticPr fontId="3"/>
  </si>
  <si>
    <t>職種名</t>
    <rPh sb="0" eb="2">
      <t>ショクシュ</t>
    </rPh>
    <rPh sb="2" eb="3">
      <t>メイ</t>
    </rPh>
    <phoneticPr fontId="3"/>
  </si>
  <si>
    <t>年齢</t>
    <rPh sb="0" eb="2">
      <t>ネンレイ</t>
    </rPh>
    <phoneticPr fontId="3"/>
  </si>
  <si>
    <t>支払
形態</t>
    <rPh sb="0" eb="2">
      <t>シハラ</t>
    </rPh>
    <rPh sb="3" eb="5">
      <t>ケイタイ</t>
    </rPh>
    <phoneticPr fontId="3"/>
  </si>
  <si>
    <t>労働時間（単位：時間）</t>
    <rPh sb="0" eb="2">
      <t>ロウドウ</t>
    </rPh>
    <rPh sb="2" eb="4">
      <t>ジカン</t>
    </rPh>
    <rPh sb="5" eb="7">
      <t>タンイ</t>
    </rPh>
    <rPh sb="8" eb="10">
      <t>ジカン</t>
    </rPh>
    <phoneticPr fontId="3"/>
  </si>
  <si>
    <t>賃金等の内訳（単位：円）</t>
    <rPh sb="0" eb="2">
      <t>チンギン</t>
    </rPh>
    <rPh sb="2" eb="3">
      <t>トウ</t>
    </rPh>
    <rPh sb="4" eb="6">
      <t>ウチワケ</t>
    </rPh>
    <rPh sb="7" eb="9">
      <t>タンイ</t>
    </rPh>
    <rPh sb="10" eb="11">
      <t>エン</t>
    </rPh>
    <phoneticPr fontId="3"/>
  </si>
  <si>
    <t>合計</t>
    <rPh sb="0" eb="2">
      <t>ゴウケイ</t>
    </rPh>
    <phoneticPr fontId="3"/>
  </si>
  <si>
    <t>労務費</t>
    <rPh sb="0" eb="2">
      <t>ロウム</t>
    </rPh>
    <rPh sb="2" eb="3">
      <t>ヒ</t>
    </rPh>
    <phoneticPr fontId="3"/>
  </si>
  <si>
    <t>実物給与</t>
    <rPh sb="0" eb="2">
      <t>ジツブツ</t>
    </rPh>
    <rPh sb="2" eb="4">
      <t>キュウヨ</t>
    </rPh>
    <phoneticPr fontId="3"/>
  </si>
  <si>
    <t>月額の場合
  F×12÷A×8
日額の場合
  F÷A'×8　　　　　　　　　　　　　　　　　　　　　　　　　　　</t>
    <rPh sb="0" eb="2">
      <t>ゲツガク</t>
    </rPh>
    <rPh sb="3" eb="5">
      <t>バアイ</t>
    </rPh>
    <rPh sb="17" eb="19">
      <t>ニチガク</t>
    </rPh>
    <rPh sb="20" eb="22">
      <t>バアイ</t>
    </rPh>
    <phoneticPr fontId="3"/>
  </si>
  <si>
    <t>月給</t>
  </si>
  <si>
    <t>平均　労務費</t>
    <rPh sb="0" eb="2">
      <t>ヘイキン</t>
    </rPh>
    <rPh sb="3" eb="6">
      <t>ロウムヒ</t>
    </rPh>
    <phoneticPr fontId="3"/>
  </si>
  <si>
    <t>○平均労務費算出票記載要領</t>
    <rPh sb="1" eb="3">
      <t>ヘイキン</t>
    </rPh>
    <rPh sb="3" eb="5">
      <t>ロウム</t>
    </rPh>
    <rPh sb="6" eb="8">
      <t>サンシュツ</t>
    </rPh>
    <rPh sb="8" eb="9">
      <t>ヒョウ</t>
    </rPh>
    <rPh sb="9" eb="11">
      <t>キサイ</t>
    </rPh>
    <rPh sb="11" eb="13">
      <t>ヨウリョウ</t>
    </rPh>
    <phoneticPr fontId="3"/>
  </si>
  <si>
    <t>　　例）５名いる場合はＡ～Ｅ（年齢は調査時点で構いません。）</t>
    <rPh sb="2" eb="3">
      <t>レイ</t>
    </rPh>
    <rPh sb="5" eb="6">
      <t>メイ</t>
    </rPh>
    <rPh sb="8" eb="10">
      <t>バアイ</t>
    </rPh>
    <rPh sb="15" eb="17">
      <t>ネンレイ</t>
    </rPh>
    <rPh sb="18" eb="20">
      <t>チョウサ</t>
    </rPh>
    <rPh sb="20" eb="22">
      <t>ジテン</t>
    </rPh>
    <rPh sb="23" eb="24">
      <t>カマ</t>
    </rPh>
    <phoneticPr fontId="3"/>
  </si>
  <si>
    <t>　　所定労働時間とは、会社が就業規則等で定める労働時間です。法定労働時間を上回ることは出来ません。</t>
    <rPh sb="2" eb="4">
      <t>ショテイ</t>
    </rPh>
    <rPh sb="4" eb="6">
      <t>ロウドウ</t>
    </rPh>
    <rPh sb="6" eb="8">
      <t>ジカン</t>
    </rPh>
    <rPh sb="11" eb="13">
      <t>カイシャ</t>
    </rPh>
    <rPh sb="14" eb="16">
      <t>シュウギョウ</t>
    </rPh>
    <rPh sb="16" eb="18">
      <t>キソク</t>
    </rPh>
    <rPh sb="18" eb="19">
      <t>トウ</t>
    </rPh>
    <rPh sb="20" eb="21">
      <t>サダ</t>
    </rPh>
    <rPh sb="23" eb="25">
      <t>ロウドウ</t>
    </rPh>
    <rPh sb="25" eb="27">
      <t>ジカン</t>
    </rPh>
    <rPh sb="30" eb="32">
      <t>ホウテイ</t>
    </rPh>
    <rPh sb="32" eb="34">
      <t>ロウドウ</t>
    </rPh>
    <rPh sb="34" eb="36">
      <t>ジカン</t>
    </rPh>
    <rPh sb="37" eb="39">
      <t>ウワマワ</t>
    </rPh>
    <rPh sb="43" eb="45">
      <t>デキ</t>
    </rPh>
    <phoneticPr fontId="3"/>
  </si>
  <si>
    <t>平均労務費算出票</t>
    <rPh sb="0" eb="2">
      <t>ヘイキン</t>
    </rPh>
    <rPh sb="2" eb="4">
      <t>ロウム</t>
    </rPh>
    <rPh sb="4" eb="5">
      <t>ヒ</t>
    </rPh>
    <rPh sb="5" eb="7">
      <t>サンシュツ</t>
    </rPh>
    <rPh sb="7" eb="8">
      <t>ヒョウ</t>
    </rPh>
    <phoneticPr fontId="3"/>
  </si>
  <si>
    <t>住所</t>
    <rPh sb="0" eb="2">
      <t>ジュウショ</t>
    </rPh>
    <phoneticPr fontId="3"/>
  </si>
  <si>
    <t>元請負人</t>
  </si>
  <si>
    <t>①特殊作業員</t>
  </si>
  <si>
    <t>②普通作業員</t>
  </si>
  <si>
    <t>③軽作業員</t>
  </si>
  <si>
    <t>④造園工</t>
  </si>
  <si>
    <t>⑤法面工</t>
  </si>
  <si>
    <t>⑥とび工</t>
  </si>
  <si>
    <t>⑦石工</t>
  </si>
  <si>
    <t>⑧ブロック工</t>
    <rPh sb="5" eb="6">
      <t>コウ</t>
    </rPh>
    <phoneticPr fontId="3"/>
  </si>
  <si>
    <t>⑨電工</t>
  </si>
  <si>
    <t>⑩鉄筋工</t>
  </si>
  <si>
    <t>⑪鉄骨工</t>
    <rPh sb="1" eb="3">
      <t>テッコツ</t>
    </rPh>
    <rPh sb="3" eb="4">
      <t>コウ</t>
    </rPh>
    <phoneticPr fontId="3"/>
  </si>
  <si>
    <t>⑫塗装工</t>
  </si>
  <si>
    <t>⑬溶接工</t>
  </si>
  <si>
    <t>⑭運転手（特殊）</t>
  </si>
  <si>
    <t>⑮運転手（一般）</t>
  </si>
  <si>
    <t>⑯潜かん工</t>
    <rPh sb="1" eb="2">
      <t>セン</t>
    </rPh>
    <rPh sb="4" eb="5">
      <t>コウ</t>
    </rPh>
    <phoneticPr fontId="3"/>
  </si>
  <si>
    <t>⑰潜かん世話役</t>
    <rPh sb="1" eb="2">
      <t>セン</t>
    </rPh>
    <rPh sb="4" eb="7">
      <t>セワヤク</t>
    </rPh>
    <phoneticPr fontId="3"/>
  </si>
  <si>
    <t>⑱さく岩工</t>
  </si>
  <si>
    <t>⑲トンネル特殊工</t>
  </si>
  <si>
    <t>⑳トンネル作業員</t>
    <rPh sb="5" eb="8">
      <t>サギョウイン</t>
    </rPh>
    <phoneticPr fontId="3"/>
  </si>
  <si>
    <t>㉑トンネル世話役</t>
  </si>
  <si>
    <t>㉒橋りょう特殊工</t>
  </si>
  <si>
    <t>㉓橋りょう塗装工</t>
  </si>
  <si>
    <t>㉔橋りょう世話役</t>
  </si>
  <si>
    <t>㉕土木一般世話役</t>
  </si>
  <si>
    <t>㉖高級船員</t>
    <rPh sb="1" eb="3">
      <t>コウキュウ</t>
    </rPh>
    <phoneticPr fontId="3"/>
  </si>
  <si>
    <t>㉗普通船員</t>
  </si>
  <si>
    <t>㉘潜水士</t>
  </si>
  <si>
    <t>㉙潜水連絡員</t>
  </si>
  <si>
    <t>㉚潜水送気員</t>
  </si>
  <si>
    <t>㉛山林砂防工</t>
    <rPh sb="1" eb="3">
      <t>サンリン</t>
    </rPh>
    <rPh sb="3" eb="5">
      <t>サボウ</t>
    </rPh>
    <rPh sb="5" eb="6">
      <t>コウ</t>
    </rPh>
    <phoneticPr fontId="3"/>
  </si>
  <si>
    <t>㉜軌道工</t>
    <rPh sb="1" eb="3">
      <t>キドウ</t>
    </rPh>
    <rPh sb="3" eb="4">
      <t>コウ</t>
    </rPh>
    <phoneticPr fontId="3"/>
  </si>
  <si>
    <t>㉝型わく工</t>
  </si>
  <si>
    <t>㉞大工</t>
  </si>
  <si>
    <t>㉟左官</t>
  </si>
  <si>
    <t>㊱配管工</t>
    <rPh sb="1" eb="3">
      <t>ハイカン</t>
    </rPh>
    <rPh sb="3" eb="4">
      <t>コウ</t>
    </rPh>
    <phoneticPr fontId="3"/>
  </si>
  <si>
    <t>㊲はつり工</t>
  </si>
  <si>
    <t>㊳防水工</t>
  </si>
  <si>
    <t>㊴板金工</t>
    <rPh sb="1" eb="4">
      <t>バンキンコウ</t>
    </rPh>
    <phoneticPr fontId="3"/>
  </si>
  <si>
    <t>㊵タイル工</t>
    <rPh sb="4" eb="5">
      <t>コウ</t>
    </rPh>
    <phoneticPr fontId="3"/>
  </si>
  <si>
    <t>㊶サッシ工</t>
    <rPh sb="4" eb="5">
      <t>コウ</t>
    </rPh>
    <phoneticPr fontId="3"/>
  </si>
  <si>
    <t>㊷屋根ふき工</t>
    <rPh sb="1" eb="3">
      <t>ヤネ</t>
    </rPh>
    <rPh sb="5" eb="6">
      <t>コウ</t>
    </rPh>
    <phoneticPr fontId="3"/>
  </si>
  <si>
    <t>㊸内装工</t>
    <rPh sb="1" eb="4">
      <t>ナイソウコウ</t>
    </rPh>
    <phoneticPr fontId="3"/>
  </si>
  <si>
    <t>㊹ガラス工</t>
    <rPh sb="4" eb="5">
      <t>コウ</t>
    </rPh>
    <phoneticPr fontId="3"/>
  </si>
  <si>
    <t>㊺建具工</t>
    <rPh sb="1" eb="3">
      <t>タテグ</t>
    </rPh>
    <rPh sb="3" eb="4">
      <t>コウ</t>
    </rPh>
    <phoneticPr fontId="3"/>
  </si>
  <si>
    <t>㊻ダクト工</t>
    <rPh sb="4" eb="5">
      <t>コウ</t>
    </rPh>
    <phoneticPr fontId="3"/>
  </si>
  <si>
    <t>㊼保温工</t>
    <rPh sb="1" eb="3">
      <t>ホオン</t>
    </rPh>
    <rPh sb="3" eb="4">
      <t>コウ</t>
    </rPh>
    <phoneticPr fontId="3"/>
  </si>
  <si>
    <t>㊽設備機械工</t>
    <rPh sb="1" eb="3">
      <t>セツビ</t>
    </rPh>
    <rPh sb="3" eb="6">
      <t>キカイコウ</t>
    </rPh>
    <phoneticPr fontId="3"/>
  </si>
  <si>
    <t>㊿交通誘導員B</t>
  </si>
  <si>
    <t>年金受給に伴い、賃金を調整されている者</t>
    <rPh sb="0" eb="2">
      <t>ネンキン</t>
    </rPh>
    <rPh sb="2" eb="4">
      <t>ジュキュウ</t>
    </rPh>
    <rPh sb="5" eb="6">
      <t>トモナ</t>
    </rPh>
    <rPh sb="8" eb="10">
      <t>チンギン</t>
    </rPh>
    <rPh sb="11" eb="13">
      <t>チョウセイ</t>
    </rPh>
    <rPh sb="18" eb="19">
      <t>モノ</t>
    </rPh>
    <phoneticPr fontId="3"/>
  </si>
  <si>
    <t>事業主の親族で、賃金体系等が他の労働者と区別されている者</t>
    <rPh sb="0" eb="3">
      <t>ジギョウヌシ</t>
    </rPh>
    <rPh sb="4" eb="6">
      <t>シンゾク</t>
    </rPh>
    <rPh sb="8" eb="10">
      <t>チンギン</t>
    </rPh>
    <rPh sb="10" eb="12">
      <t>タイケイ</t>
    </rPh>
    <rPh sb="12" eb="13">
      <t>トウ</t>
    </rPh>
    <rPh sb="14" eb="15">
      <t>タ</t>
    </rPh>
    <rPh sb="16" eb="19">
      <t>ロウドウシャ</t>
    </rPh>
    <rPh sb="20" eb="22">
      <t>クベツ</t>
    </rPh>
    <rPh sb="27" eb="28">
      <t>モノ</t>
    </rPh>
    <phoneticPr fontId="3"/>
  </si>
  <si>
    <t>労働者ではない者（会社役員、ボランティア等）</t>
    <rPh sb="0" eb="3">
      <t>ロウドウシャ</t>
    </rPh>
    <rPh sb="7" eb="8">
      <t>モノ</t>
    </rPh>
    <rPh sb="9" eb="11">
      <t>カイシャ</t>
    </rPh>
    <rPh sb="11" eb="13">
      <t>ヤクイン</t>
    </rPh>
    <rPh sb="20" eb="21">
      <t>トウ</t>
    </rPh>
    <phoneticPr fontId="3"/>
  </si>
  <si>
    <t>対象工事に係る作業に従事していない者（一般事務職員等）</t>
    <rPh sb="0" eb="2">
      <t>タイショウ</t>
    </rPh>
    <rPh sb="2" eb="4">
      <t>コウジ</t>
    </rPh>
    <rPh sb="5" eb="6">
      <t>カカ</t>
    </rPh>
    <rPh sb="7" eb="9">
      <t>サギョウ</t>
    </rPh>
    <rPh sb="10" eb="12">
      <t>ジュウジ</t>
    </rPh>
    <rPh sb="17" eb="18">
      <t>モノ</t>
    </rPh>
    <rPh sb="19" eb="21">
      <t>イッパン</t>
    </rPh>
    <rPh sb="21" eb="23">
      <t>ジム</t>
    </rPh>
    <rPh sb="23" eb="25">
      <t>ショクイン</t>
    </rPh>
    <rPh sb="25" eb="26">
      <t>トウ</t>
    </rPh>
    <phoneticPr fontId="3"/>
  </si>
  <si>
    <t>現場技術者（主任技術者等）</t>
    <rPh sb="0" eb="2">
      <t>ゲンバ</t>
    </rPh>
    <rPh sb="2" eb="5">
      <t>ギジュツシャ</t>
    </rPh>
    <rPh sb="6" eb="8">
      <t>シュニン</t>
    </rPh>
    <rPh sb="8" eb="11">
      <t>ギジュツシャ</t>
    </rPh>
    <rPh sb="11" eb="12">
      <t>トウ</t>
    </rPh>
    <phoneticPr fontId="3"/>
  </si>
  <si>
    <t>○調査対象とならない手当等</t>
    <rPh sb="1" eb="3">
      <t>チョウサ</t>
    </rPh>
    <rPh sb="3" eb="5">
      <t>タイショウ</t>
    </rPh>
    <rPh sb="10" eb="12">
      <t>テアテ</t>
    </rPh>
    <rPh sb="12" eb="13">
      <t>トウ</t>
    </rPh>
    <phoneticPr fontId="3"/>
  </si>
  <si>
    <t>時間外手当、休日手当、深夜割増手当等</t>
    <rPh sb="0" eb="3">
      <t>ジカンガイ</t>
    </rPh>
    <rPh sb="3" eb="5">
      <t>テアテ</t>
    </rPh>
    <rPh sb="6" eb="8">
      <t>キュウジツ</t>
    </rPh>
    <rPh sb="8" eb="10">
      <t>テアテ</t>
    </rPh>
    <rPh sb="11" eb="13">
      <t>シンヤ</t>
    </rPh>
    <rPh sb="13" eb="15">
      <t>ワリマシ</t>
    </rPh>
    <rPh sb="15" eb="17">
      <t>テアテ</t>
    </rPh>
    <rPh sb="17" eb="18">
      <t>トウ</t>
    </rPh>
    <phoneticPr fontId="3"/>
  </si>
  <si>
    <t>研修訓練手当</t>
    <rPh sb="0" eb="2">
      <t>ケンシュウ</t>
    </rPh>
    <rPh sb="2" eb="4">
      <t>クンレン</t>
    </rPh>
    <rPh sb="4" eb="6">
      <t>テアテ</t>
    </rPh>
    <phoneticPr fontId="3"/>
  </si>
  <si>
    <t>法定福利費の事業主負担額</t>
    <rPh sb="0" eb="2">
      <t>ホウテイ</t>
    </rPh>
    <rPh sb="2" eb="5">
      <t>フクリヒ</t>
    </rPh>
    <rPh sb="6" eb="9">
      <t>ジギョウヌシ</t>
    </rPh>
    <rPh sb="9" eb="12">
      <t>フタンガク</t>
    </rPh>
    <phoneticPr fontId="3"/>
  </si>
  <si>
    <t>-</t>
  </si>
  <si>
    <t>経験年数</t>
    <rPh sb="0" eb="2">
      <t>ケイケン</t>
    </rPh>
    <rPh sb="2" eb="4">
      <t>ネンスウ</t>
    </rPh>
    <phoneticPr fontId="3"/>
  </si>
  <si>
    <t>臨時の給与</t>
    <rPh sb="0" eb="2">
      <t>リンジ</t>
    </rPh>
    <rPh sb="3" eb="5">
      <t>キュウヨ</t>
    </rPh>
    <phoneticPr fontId="3"/>
  </si>
  <si>
    <t>雇用期間
（年数）</t>
    <rPh sb="0" eb="2">
      <t>コヨウ</t>
    </rPh>
    <rPh sb="2" eb="4">
      <t>キカン</t>
    </rPh>
    <rPh sb="6" eb="8">
      <t>ネンスウ</t>
    </rPh>
    <phoneticPr fontId="3"/>
  </si>
  <si>
    <t>連絡先</t>
    <rPh sb="0" eb="3">
      <t>レンラクサキ</t>
    </rPh>
    <phoneticPr fontId="3"/>
  </si>
  <si>
    <t>資
格
保
有
状
況</t>
    <rPh sb="0" eb="1">
      <t>シ</t>
    </rPh>
    <rPh sb="2" eb="3">
      <t>コウ</t>
    </rPh>
    <rPh sb="4" eb="5">
      <t>ホ</t>
    </rPh>
    <rPh sb="6" eb="7">
      <t>ユウ</t>
    </rPh>
    <rPh sb="8" eb="9">
      <t>ソウ</t>
    </rPh>
    <rPh sb="10" eb="11">
      <t>キョウ</t>
    </rPh>
    <phoneticPr fontId="3"/>
  </si>
  <si>
    <t>※裏面（提出不要）</t>
    <rPh sb="1" eb="3">
      <t>ウラメン</t>
    </rPh>
    <rPh sb="4" eb="6">
      <t>テイシュツ</t>
    </rPh>
    <rPh sb="6" eb="8">
      <t>フヨウ</t>
    </rPh>
    <phoneticPr fontId="3"/>
  </si>
  <si>
    <r>
      <t>１　ＪＶで受注している場合は、</t>
    </r>
    <r>
      <rPr>
        <b/>
        <u/>
        <sz val="11"/>
        <color theme="1"/>
        <rFont val="ＭＳ ゴシック"/>
        <family val="3"/>
        <charset val="128"/>
      </rPr>
      <t>構成員毎に調書を作成</t>
    </r>
    <r>
      <rPr>
        <sz val="11"/>
        <color theme="1"/>
        <rFont val="ＭＳ ゴシック"/>
        <family val="3"/>
        <charset val="128"/>
      </rPr>
      <t>してください。</t>
    </r>
    <rPh sb="5" eb="7">
      <t>ジュチュウ</t>
    </rPh>
    <rPh sb="11" eb="13">
      <t>バアイ</t>
    </rPh>
    <rPh sb="15" eb="18">
      <t>コウセイイン</t>
    </rPh>
    <rPh sb="18" eb="19">
      <t>ゴト</t>
    </rPh>
    <rPh sb="20" eb="22">
      <t>チョウショ</t>
    </rPh>
    <rPh sb="23" eb="25">
      <t>サクセイ</t>
    </rPh>
    <phoneticPr fontId="3"/>
  </si>
  <si>
    <t>作業員</t>
  </si>
  <si>
    <t>職長</t>
  </si>
  <si>
    <t>班長</t>
  </si>
  <si>
    <t>班長　：上記の職長等以外の者であって、複数の班や技能労働者を束ねる者</t>
    <rPh sb="0" eb="2">
      <t>ハンチョウ</t>
    </rPh>
    <rPh sb="4" eb="6">
      <t>ジョウキ</t>
    </rPh>
    <rPh sb="7" eb="9">
      <t>ショクチョウ</t>
    </rPh>
    <rPh sb="9" eb="10">
      <t>トウ</t>
    </rPh>
    <rPh sb="10" eb="12">
      <t>イガイ</t>
    </rPh>
    <rPh sb="13" eb="14">
      <t>モノ</t>
    </rPh>
    <rPh sb="19" eb="21">
      <t>フクスウ</t>
    </rPh>
    <rPh sb="22" eb="23">
      <t>ハン</t>
    </rPh>
    <rPh sb="24" eb="26">
      <t>ギノウ</t>
    </rPh>
    <rPh sb="26" eb="29">
      <t>ロウドウシャ</t>
    </rPh>
    <rPh sb="30" eb="31">
      <t>タバ</t>
    </rPh>
    <rPh sb="33" eb="34">
      <t>モノ</t>
    </rPh>
    <phoneticPr fontId="3"/>
  </si>
  <si>
    <t>職長　：職長及び職長の直近下位に配置され複数の班を束ねる者</t>
    <rPh sb="0" eb="2">
      <t>ショクチョウ</t>
    </rPh>
    <rPh sb="4" eb="6">
      <t>ショクチョウ</t>
    </rPh>
    <rPh sb="6" eb="7">
      <t>オヨ</t>
    </rPh>
    <rPh sb="8" eb="10">
      <t>ショクチョウ</t>
    </rPh>
    <rPh sb="11" eb="13">
      <t>チョッキン</t>
    </rPh>
    <rPh sb="13" eb="15">
      <t>カイ</t>
    </rPh>
    <rPh sb="16" eb="18">
      <t>ハイチ</t>
    </rPh>
    <rPh sb="20" eb="22">
      <t>フクスウ</t>
    </rPh>
    <rPh sb="23" eb="24">
      <t>ハン</t>
    </rPh>
    <rPh sb="25" eb="26">
      <t>タバ</t>
    </rPh>
    <rPh sb="28" eb="29">
      <t>モノ</t>
    </rPh>
    <phoneticPr fontId="3"/>
  </si>
  <si>
    <t>職長</t>
    <rPh sb="0" eb="2">
      <t>ショクチョウ</t>
    </rPh>
    <phoneticPr fontId="3"/>
  </si>
  <si>
    <t>班長</t>
    <rPh sb="0" eb="2">
      <t>ハンチョウ</t>
    </rPh>
    <phoneticPr fontId="3"/>
  </si>
  <si>
    <t>技能労働者</t>
    <rPh sb="0" eb="2">
      <t>ギノウ</t>
    </rPh>
    <rPh sb="2" eb="5">
      <t>ロウドウシャ</t>
    </rPh>
    <phoneticPr fontId="3"/>
  </si>
  <si>
    <t>作業員</t>
    <rPh sb="0" eb="3">
      <t>サギョウイン</t>
    </rPh>
    <phoneticPr fontId="3"/>
  </si>
  <si>
    <t>班長</t>
    <rPh sb="0" eb="1">
      <t>ハン</t>
    </rPh>
    <rPh sb="1" eb="2">
      <t>チョウ</t>
    </rPh>
    <phoneticPr fontId="3"/>
  </si>
  <si>
    <t>職　長</t>
    <rPh sb="0" eb="1">
      <t>ショク</t>
    </rPh>
    <rPh sb="2" eb="3">
      <t>チョウ</t>
    </rPh>
    <phoneticPr fontId="3"/>
  </si>
  <si>
    <t>作業員：上記以外の技能労働者、作業員</t>
    <rPh sb="0" eb="3">
      <t>サギョウイン</t>
    </rPh>
    <rPh sb="4" eb="6">
      <t>ジョウキ</t>
    </rPh>
    <rPh sb="6" eb="8">
      <t>イガイ</t>
    </rPh>
    <rPh sb="9" eb="11">
      <t>ギノウ</t>
    </rPh>
    <rPh sb="11" eb="14">
      <t>ロウドウシャ</t>
    </rPh>
    <rPh sb="15" eb="18">
      <t>サギョウイン</t>
    </rPh>
    <phoneticPr fontId="3"/>
  </si>
  <si>
    <t>表②「職種別資格及び検定表」</t>
    <rPh sb="0" eb="1">
      <t>ヒョウ</t>
    </rPh>
    <rPh sb="3" eb="6">
      <t>ショクシュベツ</t>
    </rPh>
    <rPh sb="6" eb="8">
      <t>シカク</t>
    </rPh>
    <rPh sb="8" eb="9">
      <t>オヨ</t>
    </rPh>
    <rPh sb="10" eb="12">
      <t>ケンテイ</t>
    </rPh>
    <rPh sb="12" eb="13">
      <t>ヒョウ</t>
    </rPh>
    <phoneticPr fontId="3"/>
  </si>
  <si>
    <t>職種</t>
    <rPh sb="0" eb="2">
      <t>ショクシュ</t>
    </rPh>
    <phoneticPr fontId="3"/>
  </si>
  <si>
    <t>資格名称</t>
    <rPh sb="0" eb="2">
      <t>シカク</t>
    </rPh>
    <rPh sb="2" eb="4">
      <t>メイショウ</t>
    </rPh>
    <phoneticPr fontId="3"/>
  </si>
  <si>
    <t>根拠法令</t>
    <rPh sb="0" eb="2">
      <t>コンキョ</t>
    </rPh>
    <rPh sb="2" eb="4">
      <t>ホウレイ</t>
    </rPh>
    <phoneticPr fontId="3"/>
  </si>
  <si>
    <t>認定者</t>
    <rPh sb="0" eb="3">
      <t>ニンテイシャ</t>
    </rPh>
    <phoneticPr fontId="3"/>
  </si>
  <si>
    <t>01特殊作業員</t>
    <rPh sb="2" eb="4">
      <t>トクシュ</t>
    </rPh>
    <rPh sb="4" eb="7">
      <t>サギョウイン</t>
    </rPh>
    <phoneticPr fontId="3"/>
  </si>
  <si>
    <t>登録機械土工基幹技能者</t>
    <rPh sb="0" eb="2">
      <t>トウロク</t>
    </rPh>
    <rPh sb="2" eb="4">
      <t>キカイ</t>
    </rPh>
    <rPh sb="4" eb="6">
      <t>ドコウ</t>
    </rPh>
    <rPh sb="6" eb="8">
      <t>キカン</t>
    </rPh>
    <rPh sb="8" eb="11">
      <t>ギノウシャ</t>
    </rPh>
    <phoneticPr fontId="3"/>
  </si>
  <si>
    <t>登録コンクリート圧送基幹技能者</t>
    <rPh sb="0" eb="2">
      <t>トウロク</t>
    </rPh>
    <rPh sb="8" eb="10">
      <t>アッソウ</t>
    </rPh>
    <rPh sb="10" eb="12">
      <t>キカン</t>
    </rPh>
    <rPh sb="12" eb="15">
      <t>ギノウシャ</t>
    </rPh>
    <phoneticPr fontId="3"/>
  </si>
  <si>
    <t>登録切断穿孔基幹技能者</t>
    <rPh sb="0" eb="2">
      <t>トウロク</t>
    </rPh>
    <rPh sb="2" eb="4">
      <t>セツダン</t>
    </rPh>
    <rPh sb="4" eb="6">
      <t>センコウ</t>
    </rPh>
    <rPh sb="6" eb="8">
      <t>キカン</t>
    </rPh>
    <rPh sb="8" eb="11">
      <t>ギノウシャ</t>
    </rPh>
    <phoneticPr fontId="3"/>
  </si>
  <si>
    <t>登録ＡＬＣ基幹技能者</t>
    <rPh sb="0" eb="2">
      <t>トウロク</t>
    </rPh>
    <rPh sb="5" eb="7">
      <t>キカン</t>
    </rPh>
    <rPh sb="7" eb="10">
      <t>ギノウシャ</t>
    </rPh>
    <phoneticPr fontId="3"/>
  </si>
  <si>
    <t>建設業法</t>
    <rPh sb="0" eb="3">
      <t>ケンセツギョウ</t>
    </rPh>
    <rPh sb="3" eb="4">
      <t>ホウ</t>
    </rPh>
    <phoneticPr fontId="3"/>
  </si>
  <si>
    <t>日本機械土工協会</t>
    <rPh sb="0" eb="2">
      <t>ニホン</t>
    </rPh>
    <rPh sb="2" eb="4">
      <t>キカイ</t>
    </rPh>
    <rPh sb="4" eb="6">
      <t>ドコウ</t>
    </rPh>
    <rPh sb="6" eb="8">
      <t>キョウカイ</t>
    </rPh>
    <phoneticPr fontId="3"/>
  </si>
  <si>
    <t>全国コンクリート圧送事業団体連合会</t>
    <rPh sb="0" eb="2">
      <t>ゼンコク</t>
    </rPh>
    <rPh sb="8" eb="10">
      <t>アッソウ</t>
    </rPh>
    <rPh sb="10" eb="12">
      <t>ジギョウ</t>
    </rPh>
    <rPh sb="12" eb="14">
      <t>ダンタイ</t>
    </rPh>
    <rPh sb="14" eb="17">
      <t>レンゴウカイ</t>
    </rPh>
    <phoneticPr fontId="3"/>
  </si>
  <si>
    <t>ダイヤモンド工事業協同組合</t>
    <rPh sb="6" eb="7">
      <t>コウ</t>
    </rPh>
    <rPh sb="7" eb="9">
      <t>ジギョウ</t>
    </rPh>
    <rPh sb="9" eb="11">
      <t>キョウドウ</t>
    </rPh>
    <rPh sb="11" eb="13">
      <t>クミアイ</t>
    </rPh>
    <phoneticPr fontId="3"/>
  </si>
  <si>
    <t>ＡＬＣ協会</t>
    <rPh sb="3" eb="5">
      <t>キョウカイ</t>
    </rPh>
    <phoneticPr fontId="3"/>
  </si>
  <si>
    <t>04造園工</t>
    <rPh sb="2" eb="4">
      <t>ゾウエン</t>
    </rPh>
    <rPh sb="4" eb="5">
      <t>コウ</t>
    </rPh>
    <phoneticPr fontId="3"/>
  </si>
  <si>
    <t>登録造園基幹技能者</t>
    <rPh sb="0" eb="2">
      <t>トウロク</t>
    </rPh>
    <rPh sb="2" eb="4">
      <t>ゾウエン</t>
    </rPh>
    <rPh sb="4" eb="6">
      <t>キカン</t>
    </rPh>
    <rPh sb="6" eb="9">
      <t>ギノウシャ</t>
    </rPh>
    <phoneticPr fontId="3"/>
  </si>
  <si>
    <t>職業能力開発促進法</t>
    <rPh sb="0" eb="2">
      <t>ショクギョウ</t>
    </rPh>
    <rPh sb="2" eb="4">
      <t>ノウリョク</t>
    </rPh>
    <rPh sb="4" eb="6">
      <t>カイハツ</t>
    </rPh>
    <rPh sb="6" eb="9">
      <t>ソクシンホウ</t>
    </rPh>
    <phoneticPr fontId="3"/>
  </si>
  <si>
    <t>厚生労働大臣又は都道府県知事</t>
    <rPh sb="0" eb="2">
      <t>コウセイ</t>
    </rPh>
    <rPh sb="2" eb="4">
      <t>ロウドウ</t>
    </rPh>
    <rPh sb="4" eb="6">
      <t>ダイジン</t>
    </rPh>
    <rPh sb="6" eb="7">
      <t>マタ</t>
    </rPh>
    <rPh sb="8" eb="12">
      <t>トドウフケン</t>
    </rPh>
    <rPh sb="12" eb="14">
      <t>チジ</t>
    </rPh>
    <phoneticPr fontId="3"/>
  </si>
  <si>
    <t>06とび工</t>
    <rPh sb="4" eb="5">
      <t>コウ</t>
    </rPh>
    <phoneticPr fontId="3"/>
  </si>
  <si>
    <t>型枠支保工の組立等作業主任者</t>
    <rPh sb="0" eb="2">
      <t>カタワク</t>
    </rPh>
    <rPh sb="2" eb="5">
      <t>シホコウ</t>
    </rPh>
    <rPh sb="6" eb="8">
      <t>クミタテ</t>
    </rPh>
    <rPh sb="8" eb="9">
      <t>トウ</t>
    </rPh>
    <rPh sb="9" eb="11">
      <t>サギョウ</t>
    </rPh>
    <rPh sb="11" eb="14">
      <t>シュニンシャ</t>
    </rPh>
    <phoneticPr fontId="3"/>
  </si>
  <si>
    <t>足場の組立等作業主任者</t>
    <rPh sb="0" eb="2">
      <t>アシバ</t>
    </rPh>
    <rPh sb="3" eb="5">
      <t>クミタテ</t>
    </rPh>
    <rPh sb="5" eb="6">
      <t>トウ</t>
    </rPh>
    <rPh sb="6" eb="8">
      <t>サギョウ</t>
    </rPh>
    <rPh sb="8" eb="11">
      <t>シュニンシャ</t>
    </rPh>
    <phoneticPr fontId="3"/>
  </si>
  <si>
    <t>建築物等の鉄筋の組立て等作業主任者</t>
    <rPh sb="0" eb="3">
      <t>ケンチクブツ</t>
    </rPh>
    <rPh sb="3" eb="4">
      <t>トウ</t>
    </rPh>
    <rPh sb="5" eb="7">
      <t>テッキン</t>
    </rPh>
    <rPh sb="8" eb="10">
      <t>クミタテ</t>
    </rPh>
    <rPh sb="11" eb="12">
      <t>トウ</t>
    </rPh>
    <rPh sb="12" eb="14">
      <t>サギョウ</t>
    </rPh>
    <rPh sb="14" eb="17">
      <t>シュニンシャ</t>
    </rPh>
    <phoneticPr fontId="3"/>
  </si>
  <si>
    <t>とび技能士</t>
    <rPh sb="2" eb="5">
      <t>ギノウシ</t>
    </rPh>
    <phoneticPr fontId="3"/>
  </si>
  <si>
    <t>造園技能士</t>
    <rPh sb="0" eb="2">
      <t>ゾウエン</t>
    </rPh>
    <rPh sb="2" eb="5">
      <t>ギノウシ</t>
    </rPh>
    <phoneticPr fontId="3"/>
  </si>
  <si>
    <t>登録鳶・土工基幹技能者</t>
    <rPh sb="0" eb="2">
      <t>トウロク</t>
    </rPh>
    <rPh sb="2" eb="3">
      <t>トビ</t>
    </rPh>
    <rPh sb="4" eb="6">
      <t>ドコウ</t>
    </rPh>
    <rPh sb="6" eb="8">
      <t>キカン</t>
    </rPh>
    <rPh sb="8" eb="11">
      <t>ギノウシャ</t>
    </rPh>
    <phoneticPr fontId="3"/>
  </si>
  <si>
    <t>労働安全衛生法</t>
    <rPh sb="0" eb="2">
      <t>ロウドウ</t>
    </rPh>
    <rPh sb="2" eb="4">
      <t>アンゼン</t>
    </rPh>
    <rPh sb="4" eb="7">
      <t>エイセイホウ</t>
    </rPh>
    <phoneticPr fontId="3"/>
  </si>
  <si>
    <t>日本造園建設業協会、日本造園組合連合会</t>
    <rPh sb="0" eb="2">
      <t>ニホン</t>
    </rPh>
    <rPh sb="2" eb="4">
      <t>ゾウエン</t>
    </rPh>
    <rPh sb="4" eb="7">
      <t>ケンセツギョウ</t>
    </rPh>
    <rPh sb="7" eb="9">
      <t>キョウカイ</t>
    </rPh>
    <rPh sb="10" eb="12">
      <t>ニホン</t>
    </rPh>
    <rPh sb="12" eb="14">
      <t>ゾウエン</t>
    </rPh>
    <rPh sb="14" eb="16">
      <t>クミアイ</t>
    </rPh>
    <rPh sb="16" eb="19">
      <t>レンゴウカイ</t>
    </rPh>
    <phoneticPr fontId="3"/>
  </si>
  <si>
    <t>都道府県知事</t>
    <rPh sb="0" eb="4">
      <t>トドウフケン</t>
    </rPh>
    <rPh sb="4" eb="6">
      <t>チジ</t>
    </rPh>
    <phoneticPr fontId="3"/>
  </si>
  <si>
    <t>都道府県労働局長</t>
    <rPh sb="0" eb="4">
      <t>トドウフケン</t>
    </rPh>
    <rPh sb="4" eb="6">
      <t>ロウドウ</t>
    </rPh>
    <rPh sb="6" eb="8">
      <t>キョクチョウ</t>
    </rPh>
    <phoneticPr fontId="3"/>
  </si>
  <si>
    <t>日本建設躯体工事業団体連合会、日本鳶興業連合会</t>
    <rPh sb="0" eb="2">
      <t>ニホン</t>
    </rPh>
    <rPh sb="2" eb="4">
      <t>ケンセツ</t>
    </rPh>
    <rPh sb="4" eb="5">
      <t>ク</t>
    </rPh>
    <rPh sb="5" eb="6">
      <t>タイ</t>
    </rPh>
    <rPh sb="6" eb="7">
      <t>コウ</t>
    </rPh>
    <rPh sb="7" eb="9">
      <t>ジギョウ</t>
    </rPh>
    <rPh sb="9" eb="11">
      <t>ダンタイ</t>
    </rPh>
    <rPh sb="11" eb="14">
      <t>レンゴウカイ</t>
    </rPh>
    <rPh sb="15" eb="17">
      <t>ニホン</t>
    </rPh>
    <rPh sb="17" eb="18">
      <t>トビ</t>
    </rPh>
    <rPh sb="18" eb="20">
      <t>コウギョウ</t>
    </rPh>
    <rPh sb="20" eb="23">
      <t>レンゴウカイ</t>
    </rPh>
    <phoneticPr fontId="3"/>
  </si>
  <si>
    <t>07石工</t>
    <rPh sb="2" eb="3">
      <t>イシ</t>
    </rPh>
    <rPh sb="3" eb="4">
      <t>コウ</t>
    </rPh>
    <phoneticPr fontId="3"/>
  </si>
  <si>
    <t>石材施工技能士</t>
    <rPh sb="0" eb="2">
      <t>セキザイ</t>
    </rPh>
    <rPh sb="2" eb="4">
      <t>セコウ</t>
    </rPh>
    <rPh sb="4" eb="7">
      <t>ギノウシ</t>
    </rPh>
    <phoneticPr fontId="3"/>
  </si>
  <si>
    <t>08ブロック工</t>
    <rPh sb="6" eb="7">
      <t>コウ</t>
    </rPh>
    <phoneticPr fontId="3"/>
  </si>
  <si>
    <t>コンクリート積みブロック施工技能士</t>
    <rPh sb="6" eb="7">
      <t>ツ</t>
    </rPh>
    <rPh sb="12" eb="14">
      <t>セコウ</t>
    </rPh>
    <rPh sb="14" eb="17">
      <t>ギノウシ</t>
    </rPh>
    <phoneticPr fontId="3"/>
  </si>
  <si>
    <t>09電工</t>
    <rPh sb="2" eb="4">
      <t>デンコウ</t>
    </rPh>
    <phoneticPr fontId="3"/>
  </si>
  <si>
    <t>電気工事士（第一種、第二種）</t>
    <rPh sb="0" eb="2">
      <t>デンキ</t>
    </rPh>
    <rPh sb="2" eb="5">
      <t>コウジシ</t>
    </rPh>
    <rPh sb="6" eb="7">
      <t>ダイ</t>
    </rPh>
    <rPh sb="7" eb="9">
      <t>イッシュ</t>
    </rPh>
    <rPh sb="10" eb="11">
      <t>ダイ</t>
    </rPh>
    <rPh sb="11" eb="13">
      <t>ニシュ</t>
    </rPh>
    <phoneticPr fontId="3"/>
  </si>
  <si>
    <t>電気工事従事者（特種、認定）</t>
    <rPh sb="0" eb="2">
      <t>デンキ</t>
    </rPh>
    <rPh sb="2" eb="4">
      <t>コウジ</t>
    </rPh>
    <rPh sb="4" eb="7">
      <t>ジュウジシャ</t>
    </rPh>
    <rPh sb="8" eb="10">
      <t>トクシュ</t>
    </rPh>
    <rPh sb="11" eb="13">
      <t>ニンテイ</t>
    </rPh>
    <phoneticPr fontId="3"/>
  </si>
  <si>
    <t>登録電気工事基幹技能者</t>
    <rPh sb="0" eb="2">
      <t>トウロク</t>
    </rPh>
    <rPh sb="2" eb="4">
      <t>デンキ</t>
    </rPh>
    <rPh sb="4" eb="6">
      <t>コウジ</t>
    </rPh>
    <rPh sb="6" eb="8">
      <t>キカン</t>
    </rPh>
    <rPh sb="8" eb="11">
      <t>ギノウシャ</t>
    </rPh>
    <phoneticPr fontId="3"/>
  </si>
  <si>
    <t>電気工事士法</t>
    <rPh sb="0" eb="2">
      <t>デンキ</t>
    </rPh>
    <rPh sb="2" eb="5">
      <t>コウジシ</t>
    </rPh>
    <rPh sb="5" eb="6">
      <t>ホウ</t>
    </rPh>
    <phoneticPr fontId="3"/>
  </si>
  <si>
    <t>経済産業大臣</t>
    <rPh sb="0" eb="2">
      <t>ケイザイ</t>
    </rPh>
    <rPh sb="2" eb="4">
      <t>サンギョウ</t>
    </rPh>
    <rPh sb="4" eb="6">
      <t>ダイジン</t>
    </rPh>
    <phoneticPr fontId="3"/>
  </si>
  <si>
    <t>10鉄筋工</t>
    <rPh sb="2" eb="5">
      <t>テッキンコウ</t>
    </rPh>
    <phoneticPr fontId="3"/>
  </si>
  <si>
    <t>鉄筋施工技能士</t>
    <rPh sb="0" eb="2">
      <t>テッキン</t>
    </rPh>
    <rPh sb="2" eb="4">
      <t>セコウ</t>
    </rPh>
    <rPh sb="4" eb="7">
      <t>ギノウシ</t>
    </rPh>
    <phoneticPr fontId="3"/>
  </si>
  <si>
    <t>登録鉄筋基幹技能者</t>
    <rPh sb="0" eb="2">
      <t>トウロク</t>
    </rPh>
    <rPh sb="2" eb="4">
      <t>テッキン</t>
    </rPh>
    <rPh sb="4" eb="6">
      <t>キカン</t>
    </rPh>
    <rPh sb="6" eb="9">
      <t>ギノウシャ</t>
    </rPh>
    <phoneticPr fontId="3"/>
  </si>
  <si>
    <t>全国鉄筋工事業協会</t>
    <rPh sb="0" eb="2">
      <t>ゼンコク</t>
    </rPh>
    <rPh sb="2" eb="5">
      <t>テッキンコウ</t>
    </rPh>
    <rPh sb="5" eb="7">
      <t>ジギョウ</t>
    </rPh>
    <rPh sb="7" eb="9">
      <t>キョウカイ</t>
    </rPh>
    <phoneticPr fontId="3"/>
  </si>
  <si>
    <t>11鉄骨工</t>
    <rPh sb="2" eb="4">
      <t>テッコツ</t>
    </rPh>
    <rPh sb="4" eb="5">
      <t>コウ</t>
    </rPh>
    <phoneticPr fontId="3"/>
  </si>
  <si>
    <t>建物等の鉄骨の組立等作業主任者</t>
    <rPh sb="0" eb="2">
      <t>タテモノ</t>
    </rPh>
    <rPh sb="2" eb="3">
      <t>トウ</t>
    </rPh>
    <rPh sb="4" eb="6">
      <t>テッコツ</t>
    </rPh>
    <rPh sb="7" eb="9">
      <t>クミタテ</t>
    </rPh>
    <rPh sb="9" eb="10">
      <t>トウ</t>
    </rPh>
    <rPh sb="10" eb="12">
      <t>サギョウ</t>
    </rPh>
    <rPh sb="12" eb="15">
      <t>シュニンシャ</t>
    </rPh>
    <phoneticPr fontId="3"/>
  </si>
  <si>
    <t>12塗装工</t>
    <rPh sb="2" eb="5">
      <t>トソウコウ</t>
    </rPh>
    <phoneticPr fontId="3"/>
  </si>
  <si>
    <t>有機溶剤作業主任者</t>
    <rPh sb="0" eb="2">
      <t>ユウキ</t>
    </rPh>
    <rPh sb="2" eb="4">
      <t>ヨウザイ</t>
    </rPh>
    <rPh sb="4" eb="6">
      <t>サギョウ</t>
    </rPh>
    <rPh sb="6" eb="9">
      <t>シュニンシャ</t>
    </rPh>
    <phoneticPr fontId="3"/>
  </si>
  <si>
    <t>危険物取扱者（甲種、乙種、丙種）</t>
    <rPh sb="0" eb="3">
      <t>キケンブツ</t>
    </rPh>
    <rPh sb="3" eb="6">
      <t>トリアツカイシャ</t>
    </rPh>
    <rPh sb="7" eb="9">
      <t>コウシュ</t>
    </rPh>
    <rPh sb="10" eb="12">
      <t>オツシュ</t>
    </rPh>
    <rPh sb="13" eb="15">
      <t>ヘイシュ</t>
    </rPh>
    <phoneticPr fontId="3"/>
  </si>
  <si>
    <t>消防法</t>
    <rPh sb="0" eb="3">
      <t>ショウボウホウ</t>
    </rPh>
    <phoneticPr fontId="3"/>
  </si>
  <si>
    <t>塗装技能士</t>
    <rPh sb="0" eb="2">
      <t>トソウ</t>
    </rPh>
    <rPh sb="2" eb="5">
      <t>ギノウシ</t>
    </rPh>
    <phoneticPr fontId="3"/>
  </si>
  <si>
    <t>登録建設塗装基幹技能者</t>
    <rPh sb="0" eb="2">
      <t>トウロク</t>
    </rPh>
    <rPh sb="2" eb="4">
      <t>ケンセツ</t>
    </rPh>
    <rPh sb="4" eb="6">
      <t>トソウ</t>
    </rPh>
    <rPh sb="6" eb="8">
      <t>キカン</t>
    </rPh>
    <rPh sb="8" eb="11">
      <t>ギノウシャ</t>
    </rPh>
    <phoneticPr fontId="3"/>
  </si>
  <si>
    <t>日本塗装工業会</t>
    <rPh sb="0" eb="2">
      <t>ニホン</t>
    </rPh>
    <rPh sb="2" eb="5">
      <t>トソウコウ</t>
    </rPh>
    <rPh sb="6" eb="7">
      <t>カイ</t>
    </rPh>
    <phoneticPr fontId="3"/>
  </si>
  <si>
    <t>13溶接工</t>
    <rPh sb="2" eb="5">
      <t>ヨウセツコウ</t>
    </rPh>
    <phoneticPr fontId="3"/>
  </si>
  <si>
    <t>ガス溶接作業主任者</t>
    <rPh sb="2" eb="4">
      <t>ヨウセツ</t>
    </rPh>
    <rPh sb="4" eb="6">
      <t>サギョウ</t>
    </rPh>
    <rPh sb="6" eb="9">
      <t>シュニンシャ</t>
    </rPh>
    <phoneticPr fontId="3"/>
  </si>
  <si>
    <t>ガス溶接技能講習修了者</t>
    <rPh sb="2" eb="4">
      <t>ヨウセツ</t>
    </rPh>
    <rPh sb="4" eb="6">
      <t>ギノウ</t>
    </rPh>
    <rPh sb="6" eb="8">
      <t>コウシュウ</t>
    </rPh>
    <rPh sb="8" eb="11">
      <t>シュウリョウシャ</t>
    </rPh>
    <phoneticPr fontId="3"/>
  </si>
  <si>
    <t>溶接技能者</t>
    <rPh sb="0" eb="2">
      <t>ヨウセツ</t>
    </rPh>
    <rPh sb="2" eb="5">
      <t>ギノウシャ</t>
    </rPh>
    <phoneticPr fontId="3"/>
  </si>
  <si>
    <t>登録圧接基幹技能者</t>
    <rPh sb="0" eb="2">
      <t>トウロク</t>
    </rPh>
    <rPh sb="2" eb="4">
      <t>アッセツ</t>
    </rPh>
    <rPh sb="4" eb="6">
      <t>キカン</t>
    </rPh>
    <rPh sb="6" eb="9">
      <t>ギノウシャ</t>
    </rPh>
    <phoneticPr fontId="3"/>
  </si>
  <si>
    <t>日本工業規格(JIS)及び日本溶接協会規格(WES)</t>
    <rPh sb="0" eb="2">
      <t>ニホン</t>
    </rPh>
    <rPh sb="2" eb="4">
      <t>コウギョウ</t>
    </rPh>
    <rPh sb="4" eb="6">
      <t>キカク</t>
    </rPh>
    <rPh sb="11" eb="12">
      <t>オヨ</t>
    </rPh>
    <rPh sb="13" eb="15">
      <t>ニホン</t>
    </rPh>
    <rPh sb="15" eb="17">
      <t>ヨウセツ</t>
    </rPh>
    <rPh sb="17" eb="19">
      <t>キョウカイ</t>
    </rPh>
    <rPh sb="19" eb="21">
      <t>キカク</t>
    </rPh>
    <phoneticPr fontId="3"/>
  </si>
  <si>
    <t>日本溶接協会</t>
    <rPh sb="0" eb="2">
      <t>ニホン</t>
    </rPh>
    <rPh sb="2" eb="4">
      <t>ヨウセツ</t>
    </rPh>
    <rPh sb="4" eb="6">
      <t>キョウカイ</t>
    </rPh>
    <phoneticPr fontId="3"/>
  </si>
  <si>
    <t>全国圧接業協同組合連合会</t>
    <rPh sb="0" eb="2">
      <t>ゼンコク</t>
    </rPh>
    <rPh sb="2" eb="4">
      <t>アッセツ</t>
    </rPh>
    <rPh sb="4" eb="5">
      <t>ギョウ</t>
    </rPh>
    <rPh sb="5" eb="7">
      <t>キョウドウ</t>
    </rPh>
    <rPh sb="7" eb="9">
      <t>クミアイ</t>
    </rPh>
    <rPh sb="9" eb="12">
      <t>レンゴウカイ</t>
    </rPh>
    <phoneticPr fontId="3"/>
  </si>
  <si>
    <t>14運転手（特殊）
15運転手（一般）</t>
    <rPh sb="2" eb="5">
      <t>ウンテンシュ</t>
    </rPh>
    <rPh sb="6" eb="8">
      <t>トクシュ</t>
    </rPh>
    <rPh sb="12" eb="15">
      <t>ウンテンシュ</t>
    </rPh>
    <rPh sb="16" eb="18">
      <t>イッパン</t>
    </rPh>
    <phoneticPr fontId="3"/>
  </si>
  <si>
    <t>大型特殊免許</t>
    <rPh sb="0" eb="2">
      <t>オオガタ</t>
    </rPh>
    <rPh sb="2" eb="4">
      <t>トクシュ</t>
    </rPh>
    <rPh sb="4" eb="6">
      <t>メンキョ</t>
    </rPh>
    <phoneticPr fontId="3"/>
  </si>
  <si>
    <t>大型免許、中型免許、普通免許</t>
    <rPh sb="0" eb="2">
      <t>オオガタ</t>
    </rPh>
    <rPh sb="2" eb="4">
      <t>メンキョ</t>
    </rPh>
    <rPh sb="5" eb="7">
      <t>チュウガタ</t>
    </rPh>
    <rPh sb="7" eb="9">
      <t>メンキョ</t>
    </rPh>
    <rPh sb="10" eb="12">
      <t>フツウ</t>
    </rPh>
    <rPh sb="12" eb="14">
      <t>メンキョ</t>
    </rPh>
    <phoneticPr fontId="3"/>
  </si>
  <si>
    <t>労働安全衛生法第61条第１項に規定する免許、資格の保有者もしくは技能講習の修了者</t>
    <rPh sb="0" eb="2">
      <t>ロウドウ</t>
    </rPh>
    <rPh sb="2" eb="4">
      <t>アンゼン</t>
    </rPh>
    <rPh sb="4" eb="7">
      <t>エイセイホウ</t>
    </rPh>
    <rPh sb="7" eb="8">
      <t>ダイ</t>
    </rPh>
    <rPh sb="10" eb="11">
      <t>ジョウ</t>
    </rPh>
    <rPh sb="11" eb="12">
      <t>ダイ</t>
    </rPh>
    <rPh sb="13" eb="14">
      <t>コウ</t>
    </rPh>
    <rPh sb="15" eb="17">
      <t>キテイ</t>
    </rPh>
    <rPh sb="19" eb="21">
      <t>メンキョ</t>
    </rPh>
    <rPh sb="22" eb="24">
      <t>シカク</t>
    </rPh>
    <rPh sb="25" eb="28">
      <t>ホユウシャ</t>
    </rPh>
    <rPh sb="32" eb="34">
      <t>ギノウ</t>
    </rPh>
    <rPh sb="34" eb="36">
      <t>コウシュウ</t>
    </rPh>
    <rPh sb="37" eb="40">
      <t>シュウリョウシャ</t>
    </rPh>
    <phoneticPr fontId="3"/>
  </si>
  <si>
    <t>道路交通法</t>
    <rPh sb="0" eb="2">
      <t>ドウロ</t>
    </rPh>
    <rPh sb="2" eb="5">
      <t>コウツウホウ</t>
    </rPh>
    <phoneticPr fontId="3"/>
  </si>
  <si>
    <t>都道府県公安委員会</t>
    <rPh sb="0" eb="4">
      <t>トドウフケン</t>
    </rPh>
    <rPh sb="4" eb="6">
      <t>コウアン</t>
    </rPh>
    <rPh sb="6" eb="9">
      <t>イインカイ</t>
    </rPh>
    <phoneticPr fontId="3"/>
  </si>
  <si>
    <t>16潜かん工
17潜かん世話役</t>
    <rPh sb="2" eb="3">
      <t>セン</t>
    </rPh>
    <rPh sb="5" eb="6">
      <t>コウ</t>
    </rPh>
    <rPh sb="9" eb="10">
      <t>セン</t>
    </rPh>
    <rPh sb="12" eb="15">
      <t>セワヤク</t>
    </rPh>
    <phoneticPr fontId="3"/>
  </si>
  <si>
    <t>酸素欠乏危険作業主任者（旧第１種酸素欠乏危険作業主任者）</t>
    <rPh sb="0" eb="2">
      <t>サンソ</t>
    </rPh>
    <rPh sb="2" eb="4">
      <t>ケツボウ</t>
    </rPh>
    <rPh sb="4" eb="6">
      <t>キケン</t>
    </rPh>
    <rPh sb="6" eb="8">
      <t>サギョウ</t>
    </rPh>
    <rPh sb="8" eb="11">
      <t>シュニンシャ</t>
    </rPh>
    <rPh sb="12" eb="13">
      <t>キュウ</t>
    </rPh>
    <rPh sb="13" eb="14">
      <t>ダイ</t>
    </rPh>
    <rPh sb="15" eb="16">
      <t>シュ</t>
    </rPh>
    <rPh sb="16" eb="27">
      <t>サンソケツボウキケンサギョウシュニンシャ</t>
    </rPh>
    <phoneticPr fontId="3"/>
  </si>
  <si>
    <t>酸素欠乏・硫化水素危険作業主任者（旧第２種酸素欠乏危険作業主任者）</t>
    <rPh sb="0" eb="2">
      <t>サンソ</t>
    </rPh>
    <rPh sb="2" eb="4">
      <t>ケツボウ</t>
    </rPh>
    <rPh sb="5" eb="7">
      <t>リュウカ</t>
    </rPh>
    <rPh sb="7" eb="9">
      <t>スイソ</t>
    </rPh>
    <rPh sb="9" eb="16">
      <t>キケンサギョウシュニンシャ</t>
    </rPh>
    <rPh sb="17" eb="18">
      <t>キュウ</t>
    </rPh>
    <rPh sb="18" eb="19">
      <t>ダイ</t>
    </rPh>
    <rPh sb="20" eb="21">
      <t>シュ</t>
    </rPh>
    <rPh sb="21" eb="32">
      <t>サンソケツボウキケンサギョウシュニンシャ</t>
    </rPh>
    <phoneticPr fontId="3"/>
  </si>
  <si>
    <t>高圧室内作業主任者</t>
    <rPh sb="0" eb="9">
      <t>コウアツシツナイサギョウシュニンシャ</t>
    </rPh>
    <phoneticPr fontId="3"/>
  </si>
  <si>
    <t>18さく岩工</t>
    <rPh sb="4" eb="5">
      <t>ガン</t>
    </rPh>
    <rPh sb="5" eb="6">
      <t>コウ</t>
    </rPh>
    <phoneticPr fontId="3"/>
  </si>
  <si>
    <t>火薬類取扱保安責任者（甲種、乙種）</t>
    <rPh sb="0" eb="3">
      <t>カヤクルイ</t>
    </rPh>
    <rPh sb="3" eb="5">
      <t>トリアツカ</t>
    </rPh>
    <rPh sb="5" eb="7">
      <t>ホアン</t>
    </rPh>
    <rPh sb="7" eb="10">
      <t>セキニンシャ</t>
    </rPh>
    <rPh sb="11" eb="13">
      <t>コウシュ</t>
    </rPh>
    <rPh sb="14" eb="16">
      <t>オツシュ</t>
    </rPh>
    <phoneticPr fontId="3"/>
  </si>
  <si>
    <t>火薬類取締法</t>
    <rPh sb="0" eb="3">
      <t>カヤクルイ</t>
    </rPh>
    <rPh sb="3" eb="6">
      <t>トリシマリホウ</t>
    </rPh>
    <phoneticPr fontId="3"/>
  </si>
  <si>
    <t>発破技士</t>
    <rPh sb="0" eb="2">
      <t>ハッパ</t>
    </rPh>
    <rPh sb="2" eb="4">
      <t>ギシ</t>
    </rPh>
    <phoneticPr fontId="3"/>
  </si>
  <si>
    <t>ずい道等の掘削等作業主任者</t>
    <rPh sb="2" eb="3">
      <t>ドウ</t>
    </rPh>
    <rPh sb="3" eb="4">
      <t>トウ</t>
    </rPh>
    <rPh sb="5" eb="7">
      <t>クッサク</t>
    </rPh>
    <rPh sb="7" eb="8">
      <t>トウ</t>
    </rPh>
    <rPh sb="8" eb="10">
      <t>サギョウ</t>
    </rPh>
    <rPh sb="10" eb="13">
      <t>シュニンシャ</t>
    </rPh>
    <phoneticPr fontId="3"/>
  </si>
  <si>
    <t>ずい道等の覆工作業主任者</t>
    <rPh sb="2" eb="3">
      <t>ドウ</t>
    </rPh>
    <rPh sb="3" eb="4">
      <t>トウ</t>
    </rPh>
    <rPh sb="5" eb="7">
      <t>フッコウ</t>
    </rPh>
    <rPh sb="7" eb="9">
      <t>サギョウ</t>
    </rPh>
    <rPh sb="9" eb="12">
      <t>シュニンシャ</t>
    </rPh>
    <phoneticPr fontId="3"/>
  </si>
  <si>
    <t>登録トンネル基幹技能者</t>
    <rPh sb="0" eb="2">
      <t>トウロク</t>
    </rPh>
    <rPh sb="6" eb="8">
      <t>キカン</t>
    </rPh>
    <rPh sb="8" eb="11">
      <t>ギノウシャ</t>
    </rPh>
    <phoneticPr fontId="3"/>
  </si>
  <si>
    <t>日本トンネル専門工事業協会</t>
    <rPh sb="0" eb="2">
      <t>ニホン</t>
    </rPh>
    <rPh sb="6" eb="8">
      <t>センモン</t>
    </rPh>
    <rPh sb="8" eb="9">
      <t>コウ</t>
    </rPh>
    <rPh sb="9" eb="11">
      <t>ジギョウ</t>
    </rPh>
    <rPh sb="11" eb="13">
      <t>キョウカイ</t>
    </rPh>
    <phoneticPr fontId="3"/>
  </si>
  <si>
    <t>19トンネル特殊工
20トンネル作業員
21トンネル世話役</t>
    <rPh sb="6" eb="8">
      <t>トクシュ</t>
    </rPh>
    <rPh sb="8" eb="9">
      <t>コウ</t>
    </rPh>
    <rPh sb="16" eb="19">
      <t>サギョウイン</t>
    </rPh>
    <rPh sb="26" eb="29">
      <t>セワヤク</t>
    </rPh>
    <phoneticPr fontId="3"/>
  </si>
  <si>
    <t>鋼橋架設等作業主任者</t>
    <rPh sb="0" eb="2">
      <t>コウキョウ</t>
    </rPh>
    <rPh sb="2" eb="4">
      <t>カセツ</t>
    </rPh>
    <rPh sb="4" eb="5">
      <t>トウ</t>
    </rPh>
    <rPh sb="5" eb="7">
      <t>サギョウ</t>
    </rPh>
    <rPh sb="7" eb="10">
      <t>シュニンシャ</t>
    </rPh>
    <phoneticPr fontId="3"/>
  </si>
  <si>
    <t>コンクリート橋架設等作業主任者</t>
    <rPh sb="6" eb="7">
      <t>キョウ</t>
    </rPh>
    <rPh sb="7" eb="10">
      <t>カセツトウ</t>
    </rPh>
    <rPh sb="10" eb="12">
      <t>サギョウ</t>
    </rPh>
    <rPh sb="12" eb="15">
      <t>シュニンシャ</t>
    </rPh>
    <phoneticPr fontId="3"/>
  </si>
  <si>
    <t>登録橋梁基幹技能者</t>
    <rPh sb="0" eb="2">
      <t>トウロク</t>
    </rPh>
    <rPh sb="2" eb="4">
      <t>キョウリョウ</t>
    </rPh>
    <rPh sb="4" eb="6">
      <t>キカン</t>
    </rPh>
    <rPh sb="6" eb="9">
      <t>ギノウシャ</t>
    </rPh>
    <phoneticPr fontId="3"/>
  </si>
  <si>
    <t>登録ＰＣ基幹技能者</t>
    <rPh sb="0" eb="2">
      <t>トウロク</t>
    </rPh>
    <rPh sb="4" eb="6">
      <t>キカン</t>
    </rPh>
    <rPh sb="6" eb="9">
      <t>ギノウシャ</t>
    </rPh>
    <phoneticPr fontId="3"/>
  </si>
  <si>
    <t>22橋りょう特殊工
24橋りょう世話役</t>
    <rPh sb="2" eb="3">
      <t>キョウ</t>
    </rPh>
    <rPh sb="6" eb="8">
      <t>トクシュ</t>
    </rPh>
    <rPh sb="8" eb="9">
      <t>コウ</t>
    </rPh>
    <rPh sb="12" eb="13">
      <t>キョウ</t>
    </rPh>
    <rPh sb="16" eb="19">
      <t>セワヤク</t>
    </rPh>
    <phoneticPr fontId="3"/>
  </si>
  <si>
    <t>プレストレスト・コンクリート工事業協会</t>
    <rPh sb="14" eb="16">
      <t>コウジ</t>
    </rPh>
    <rPh sb="16" eb="17">
      <t>ギョウ</t>
    </rPh>
    <rPh sb="17" eb="19">
      <t>キョウカイ</t>
    </rPh>
    <phoneticPr fontId="3"/>
  </si>
  <si>
    <t>23橋りょう塗装工</t>
    <rPh sb="2" eb="3">
      <t>キョウ</t>
    </rPh>
    <rPh sb="6" eb="9">
      <t>トソウコウ</t>
    </rPh>
    <phoneticPr fontId="3"/>
  </si>
  <si>
    <t>25土木一般世話役</t>
    <rPh sb="2" eb="4">
      <t>ドボク</t>
    </rPh>
    <rPh sb="4" eb="6">
      <t>イッパン</t>
    </rPh>
    <rPh sb="6" eb="9">
      <t>セワヤク</t>
    </rPh>
    <phoneticPr fontId="3"/>
  </si>
  <si>
    <t>業務に関連する技能士</t>
    <rPh sb="0" eb="2">
      <t>ギョウム</t>
    </rPh>
    <rPh sb="3" eb="5">
      <t>カンレン</t>
    </rPh>
    <rPh sb="7" eb="10">
      <t>ギノウシ</t>
    </rPh>
    <phoneticPr fontId="3"/>
  </si>
  <si>
    <t>業務に関連する登録基幹技能者</t>
    <rPh sb="0" eb="2">
      <t>ギョウム</t>
    </rPh>
    <rPh sb="3" eb="5">
      <t>カンレン</t>
    </rPh>
    <rPh sb="7" eb="9">
      <t>トウロク</t>
    </rPh>
    <rPh sb="9" eb="11">
      <t>キカン</t>
    </rPh>
    <rPh sb="11" eb="14">
      <t>ギノウシャ</t>
    </rPh>
    <phoneticPr fontId="3"/>
  </si>
  <si>
    <t>各団体</t>
    <rPh sb="0" eb="1">
      <t>カク</t>
    </rPh>
    <rPh sb="1" eb="3">
      <t>ダンタイ</t>
    </rPh>
    <phoneticPr fontId="3"/>
  </si>
  <si>
    <t>26高級船員
27普通船員</t>
    <rPh sb="2" eb="4">
      <t>コウキュウ</t>
    </rPh>
    <rPh sb="4" eb="6">
      <t>センイン</t>
    </rPh>
    <rPh sb="9" eb="11">
      <t>フツウ</t>
    </rPh>
    <rPh sb="11" eb="13">
      <t>センイン</t>
    </rPh>
    <phoneticPr fontId="3"/>
  </si>
  <si>
    <t>海技士免許</t>
    <rPh sb="0" eb="2">
      <t>カイギ</t>
    </rPh>
    <rPh sb="2" eb="3">
      <t>シ</t>
    </rPh>
    <rPh sb="3" eb="5">
      <t>メンキョ</t>
    </rPh>
    <phoneticPr fontId="3"/>
  </si>
  <si>
    <t>小型船舶操縦士免許</t>
    <rPh sb="0" eb="2">
      <t>コガタ</t>
    </rPh>
    <rPh sb="2" eb="4">
      <t>センパク</t>
    </rPh>
    <rPh sb="4" eb="6">
      <t>ソウジュウ</t>
    </rPh>
    <rPh sb="6" eb="7">
      <t>シ</t>
    </rPh>
    <rPh sb="7" eb="9">
      <t>メンキョ</t>
    </rPh>
    <phoneticPr fontId="3"/>
  </si>
  <si>
    <t>玉掛技能講習修了者</t>
    <rPh sb="0" eb="2">
      <t>タマカ</t>
    </rPh>
    <rPh sb="2" eb="4">
      <t>ギノウ</t>
    </rPh>
    <rPh sb="4" eb="6">
      <t>コウシュウ</t>
    </rPh>
    <rPh sb="6" eb="9">
      <t>シュウリョウシャ</t>
    </rPh>
    <phoneticPr fontId="3"/>
  </si>
  <si>
    <t>登録海上起重基幹技能者</t>
    <rPh sb="0" eb="2">
      <t>トウロク</t>
    </rPh>
    <rPh sb="2" eb="4">
      <t>カイジョウ</t>
    </rPh>
    <rPh sb="4" eb="5">
      <t>キ</t>
    </rPh>
    <rPh sb="5" eb="6">
      <t>ジュウ</t>
    </rPh>
    <rPh sb="6" eb="8">
      <t>キカン</t>
    </rPh>
    <rPh sb="8" eb="11">
      <t>ギノウシャ</t>
    </rPh>
    <phoneticPr fontId="3"/>
  </si>
  <si>
    <t>船舶職員及び小型船舶操縦者法</t>
    <rPh sb="0" eb="2">
      <t>センパク</t>
    </rPh>
    <rPh sb="2" eb="4">
      <t>ショクイン</t>
    </rPh>
    <rPh sb="4" eb="5">
      <t>オヨ</t>
    </rPh>
    <rPh sb="6" eb="8">
      <t>コガタ</t>
    </rPh>
    <rPh sb="8" eb="10">
      <t>センパク</t>
    </rPh>
    <rPh sb="10" eb="13">
      <t>ソウジュウシャ</t>
    </rPh>
    <rPh sb="13" eb="14">
      <t>ホウ</t>
    </rPh>
    <phoneticPr fontId="3"/>
  </si>
  <si>
    <t>国土交通大臣</t>
    <rPh sb="0" eb="2">
      <t>コクド</t>
    </rPh>
    <rPh sb="2" eb="4">
      <t>コウツウ</t>
    </rPh>
    <rPh sb="4" eb="6">
      <t>ダイジン</t>
    </rPh>
    <phoneticPr fontId="3"/>
  </si>
  <si>
    <t>日本海上起重技術協会</t>
    <rPh sb="0" eb="2">
      <t>ニホン</t>
    </rPh>
    <rPh sb="2" eb="4">
      <t>カイジョウ</t>
    </rPh>
    <rPh sb="4" eb="5">
      <t>キ</t>
    </rPh>
    <rPh sb="5" eb="6">
      <t>ジュウ</t>
    </rPh>
    <rPh sb="6" eb="8">
      <t>ギジュツ</t>
    </rPh>
    <rPh sb="8" eb="10">
      <t>キョウカイ</t>
    </rPh>
    <phoneticPr fontId="3"/>
  </si>
  <si>
    <t>潜水士</t>
    <rPh sb="0" eb="3">
      <t>センスイシ</t>
    </rPh>
    <phoneticPr fontId="3"/>
  </si>
  <si>
    <t>28潜水士
29潜水連絡員
30潜水送気員</t>
    <rPh sb="2" eb="4">
      <t>センスイ</t>
    </rPh>
    <rPh sb="4" eb="5">
      <t>シ</t>
    </rPh>
    <rPh sb="8" eb="10">
      <t>センスイ</t>
    </rPh>
    <rPh sb="10" eb="12">
      <t>レンラク</t>
    </rPh>
    <rPh sb="12" eb="13">
      <t>イン</t>
    </rPh>
    <rPh sb="16" eb="18">
      <t>センスイ</t>
    </rPh>
    <rPh sb="18" eb="20">
      <t>ソウキ</t>
    </rPh>
    <rPh sb="20" eb="21">
      <t>イン</t>
    </rPh>
    <phoneticPr fontId="3"/>
  </si>
  <si>
    <t>33型わく工</t>
    <rPh sb="2" eb="3">
      <t>カタ</t>
    </rPh>
    <rPh sb="5" eb="6">
      <t>コウ</t>
    </rPh>
    <phoneticPr fontId="3"/>
  </si>
  <si>
    <t>型枠施工技能士</t>
    <rPh sb="0" eb="2">
      <t>カタワク</t>
    </rPh>
    <rPh sb="2" eb="4">
      <t>セコウ</t>
    </rPh>
    <rPh sb="4" eb="7">
      <t>ギノウシ</t>
    </rPh>
    <phoneticPr fontId="3"/>
  </si>
  <si>
    <t>登録型枠基幹技能者</t>
    <rPh sb="0" eb="2">
      <t>トウロク</t>
    </rPh>
    <rPh sb="2" eb="4">
      <t>カタワク</t>
    </rPh>
    <rPh sb="4" eb="6">
      <t>キカン</t>
    </rPh>
    <rPh sb="6" eb="9">
      <t>ギノウシャ</t>
    </rPh>
    <phoneticPr fontId="3"/>
  </si>
  <si>
    <t>日本型枠工事業協会</t>
    <rPh sb="0" eb="2">
      <t>ニホン</t>
    </rPh>
    <rPh sb="2" eb="4">
      <t>カタワク</t>
    </rPh>
    <rPh sb="4" eb="7">
      <t>コウジギョウ</t>
    </rPh>
    <rPh sb="7" eb="9">
      <t>キョウカイ</t>
    </rPh>
    <phoneticPr fontId="3"/>
  </si>
  <si>
    <t>34大工</t>
    <rPh sb="2" eb="4">
      <t>ダイク</t>
    </rPh>
    <phoneticPr fontId="3"/>
  </si>
  <si>
    <t>木造建築物の組立て等作業主任者</t>
    <rPh sb="0" eb="2">
      <t>モクゾウ</t>
    </rPh>
    <rPh sb="2" eb="5">
      <t>ケンチクブツ</t>
    </rPh>
    <rPh sb="6" eb="8">
      <t>クミタテ</t>
    </rPh>
    <rPh sb="9" eb="10">
      <t>トウ</t>
    </rPh>
    <rPh sb="10" eb="12">
      <t>サギョウ</t>
    </rPh>
    <rPh sb="12" eb="15">
      <t>シュニンシャ</t>
    </rPh>
    <phoneticPr fontId="3"/>
  </si>
  <si>
    <t>建築大工技能士</t>
    <rPh sb="0" eb="2">
      <t>ケンチク</t>
    </rPh>
    <rPh sb="2" eb="4">
      <t>ダイク</t>
    </rPh>
    <rPh sb="4" eb="7">
      <t>ギノウシ</t>
    </rPh>
    <phoneticPr fontId="3"/>
  </si>
  <si>
    <t>35左官</t>
    <rPh sb="2" eb="4">
      <t>サカン</t>
    </rPh>
    <phoneticPr fontId="3"/>
  </si>
  <si>
    <t>左官技能士</t>
    <rPh sb="0" eb="2">
      <t>サカン</t>
    </rPh>
    <rPh sb="2" eb="5">
      <t>ギノウシ</t>
    </rPh>
    <phoneticPr fontId="3"/>
  </si>
  <si>
    <t>登録外壁仕上基幹技能者</t>
    <rPh sb="0" eb="2">
      <t>トウロク</t>
    </rPh>
    <rPh sb="2" eb="4">
      <t>ガイヘキ</t>
    </rPh>
    <rPh sb="4" eb="6">
      <t>シア</t>
    </rPh>
    <rPh sb="6" eb="8">
      <t>キカン</t>
    </rPh>
    <rPh sb="8" eb="11">
      <t>ギノウシャ</t>
    </rPh>
    <phoneticPr fontId="3"/>
  </si>
  <si>
    <t>日本外壁仕上業協同組合連合会</t>
    <rPh sb="0" eb="2">
      <t>ニホン</t>
    </rPh>
    <rPh sb="2" eb="4">
      <t>ガイヘキ</t>
    </rPh>
    <rPh sb="4" eb="6">
      <t>シア</t>
    </rPh>
    <rPh sb="6" eb="7">
      <t>ギョウ</t>
    </rPh>
    <rPh sb="7" eb="9">
      <t>キョウドウ</t>
    </rPh>
    <rPh sb="9" eb="11">
      <t>クミアイ</t>
    </rPh>
    <rPh sb="11" eb="14">
      <t>レンゴウカイ</t>
    </rPh>
    <phoneticPr fontId="3"/>
  </si>
  <si>
    <t>日本左官業組合連合会</t>
    <rPh sb="0" eb="2">
      <t>ニホン</t>
    </rPh>
    <rPh sb="2" eb="5">
      <t>サカンギョウ</t>
    </rPh>
    <rPh sb="5" eb="7">
      <t>クミアイ</t>
    </rPh>
    <rPh sb="7" eb="10">
      <t>レンゴウカイ</t>
    </rPh>
    <phoneticPr fontId="3"/>
  </si>
  <si>
    <t>36配管工</t>
    <rPh sb="2" eb="5">
      <t>ハイカンコウ</t>
    </rPh>
    <phoneticPr fontId="3"/>
  </si>
  <si>
    <t>配管技能士</t>
    <rPh sb="0" eb="2">
      <t>ハイカン</t>
    </rPh>
    <rPh sb="2" eb="5">
      <t>ギノウシ</t>
    </rPh>
    <phoneticPr fontId="3"/>
  </si>
  <si>
    <t>冷凍空気調査機器施工技能士</t>
    <rPh sb="0" eb="2">
      <t>レイトウ</t>
    </rPh>
    <rPh sb="2" eb="4">
      <t>クウキ</t>
    </rPh>
    <rPh sb="4" eb="6">
      <t>チョウサ</t>
    </rPh>
    <rPh sb="6" eb="8">
      <t>キキ</t>
    </rPh>
    <rPh sb="8" eb="10">
      <t>セコウ</t>
    </rPh>
    <rPh sb="10" eb="13">
      <t>ギノウシ</t>
    </rPh>
    <phoneticPr fontId="3"/>
  </si>
  <si>
    <t>日本空調衛生工事業協会、日本配管工事業団連合会、全国管工事業協同組合連合会</t>
    <rPh sb="0" eb="2">
      <t>ニホン</t>
    </rPh>
    <rPh sb="2" eb="4">
      <t>クウチョウ</t>
    </rPh>
    <rPh sb="4" eb="6">
      <t>エイセイ</t>
    </rPh>
    <rPh sb="6" eb="9">
      <t>コウジギョウ</t>
    </rPh>
    <rPh sb="9" eb="11">
      <t>キョウカイ</t>
    </rPh>
    <rPh sb="12" eb="14">
      <t>ニホン</t>
    </rPh>
    <rPh sb="14" eb="17">
      <t>ハイカンコウ</t>
    </rPh>
    <rPh sb="17" eb="19">
      <t>ジギョウ</t>
    </rPh>
    <rPh sb="19" eb="20">
      <t>ダン</t>
    </rPh>
    <rPh sb="20" eb="23">
      <t>レンゴウカイ</t>
    </rPh>
    <rPh sb="24" eb="26">
      <t>ゼンコク</t>
    </rPh>
    <rPh sb="26" eb="27">
      <t>カン</t>
    </rPh>
    <rPh sb="27" eb="29">
      <t>コウジ</t>
    </rPh>
    <rPh sb="29" eb="30">
      <t>ギョウ</t>
    </rPh>
    <rPh sb="30" eb="32">
      <t>キョウドウ</t>
    </rPh>
    <rPh sb="32" eb="34">
      <t>クミアイ</t>
    </rPh>
    <rPh sb="34" eb="37">
      <t>レンゴウカイ</t>
    </rPh>
    <phoneticPr fontId="3"/>
  </si>
  <si>
    <t>38防水工</t>
    <rPh sb="2" eb="4">
      <t>ボウスイ</t>
    </rPh>
    <rPh sb="4" eb="5">
      <t>コウ</t>
    </rPh>
    <phoneticPr fontId="3"/>
  </si>
  <si>
    <t>防水施工技能士</t>
    <rPh sb="0" eb="2">
      <t>ボウスイ</t>
    </rPh>
    <rPh sb="2" eb="4">
      <t>セコウ</t>
    </rPh>
    <rPh sb="4" eb="6">
      <t>ギノウ</t>
    </rPh>
    <rPh sb="6" eb="7">
      <t>シ</t>
    </rPh>
    <phoneticPr fontId="3"/>
  </si>
  <si>
    <t>登録防水基幹技能者</t>
    <rPh sb="0" eb="2">
      <t>トウロク</t>
    </rPh>
    <rPh sb="2" eb="4">
      <t>ボウスイ</t>
    </rPh>
    <rPh sb="4" eb="6">
      <t>キカン</t>
    </rPh>
    <rPh sb="6" eb="9">
      <t>ギノウシャ</t>
    </rPh>
    <phoneticPr fontId="3"/>
  </si>
  <si>
    <t>全国防水工事業協会</t>
    <rPh sb="0" eb="2">
      <t>ゼンコク</t>
    </rPh>
    <rPh sb="2" eb="4">
      <t>ボウスイ</t>
    </rPh>
    <rPh sb="4" eb="7">
      <t>コウジギョウ</t>
    </rPh>
    <rPh sb="7" eb="9">
      <t>キョウカイ</t>
    </rPh>
    <phoneticPr fontId="3"/>
  </si>
  <si>
    <t>39板金工</t>
    <rPh sb="2" eb="5">
      <t>バンキンコウ</t>
    </rPh>
    <phoneticPr fontId="3"/>
  </si>
  <si>
    <t>建築板金技能士</t>
    <rPh sb="0" eb="2">
      <t>ケンチク</t>
    </rPh>
    <rPh sb="2" eb="4">
      <t>バンキン</t>
    </rPh>
    <rPh sb="4" eb="7">
      <t>ギノウシ</t>
    </rPh>
    <phoneticPr fontId="3"/>
  </si>
  <si>
    <t>登録建築板金基幹技能者</t>
    <rPh sb="0" eb="2">
      <t>トウロク</t>
    </rPh>
    <rPh sb="2" eb="4">
      <t>ケンチク</t>
    </rPh>
    <rPh sb="4" eb="6">
      <t>バンキン</t>
    </rPh>
    <rPh sb="6" eb="8">
      <t>キカン</t>
    </rPh>
    <rPh sb="8" eb="11">
      <t>ギノウシャ</t>
    </rPh>
    <phoneticPr fontId="3"/>
  </si>
  <si>
    <t>日本建築板金協会</t>
    <rPh sb="0" eb="2">
      <t>ニホン</t>
    </rPh>
    <rPh sb="2" eb="4">
      <t>ケンチク</t>
    </rPh>
    <rPh sb="4" eb="6">
      <t>バンキン</t>
    </rPh>
    <rPh sb="6" eb="8">
      <t>キョウカイ</t>
    </rPh>
    <phoneticPr fontId="3"/>
  </si>
  <si>
    <t>40タイル工</t>
    <rPh sb="5" eb="6">
      <t>コウ</t>
    </rPh>
    <phoneticPr fontId="3"/>
  </si>
  <si>
    <t>タイル張り技能士</t>
    <rPh sb="3" eb="4">
      <t>ハ</t>
    </rPh>
    <rPh sb="5" eb="8">
      <t>ギノウシ</t>
    </rPh>
    <phoneticPr fontId="3"/>
  </si>
  <si>
    <t>サッシ施工技能士</t>
    <rPh sb="3" eb="5">
      <t>セコウ</t>
    </rPh>
    <rPh sb="5" eb="8">
      <t>ギノウシ</t>
    </rPh>
    <phoneticPr fontId="3"/>
  </si>
  <si>
    <t>41サッシ工</t>
    <rPh sb="5" eb="6">
      <t>コウ</t>
    </rPh>
    <phoneticPr fontId="3"/>
  </si>
  <si>
    <t>登録サッシ・カーテンウォール基幹技能者</t>
    <rPh sb="0" eb="2">
      <t>トウロク</t>
    </rPh>
    <rPh sb="14" eb="16">
      <t>キカン</t>
    </rPh>
    <rPh sb="16" eb="19">
      <t>ギノウシャ</t>
    </rPh>
    <phoneticPr fontId="3"/>
  </si>
  <si>
    <t>42屋根ふき工</t>
    <rPh sb="2" eb="4">
      <t>ヤネ</t>
    </rPh>
    <rPh sb="6" eb="7">
      <t>コウ</t>
    </rPh>
    <phoneticPr fontId="3"/>
  </si>
  <si>
    <t>かわらぶき技能士</t>
    <rPh sb="5" eb="8">
      <t>ギノウシ</t>
    </rPh>
    <phoneticPr fontId="3"/>
  </si>
  <si>
    <t>スレート施工技能士</t>
    <rPh sb="4" eb="6">
      <t>セコウ</t>
    </rPh>
    <rPh sb="6" eb="9">
      <t>ギノウシ</t>
    </rPh>
    <phoneticPr fontId="3"/>
  </si>
  <si>
    <t>43内装工</t>
    <rPh sb="2" eb="5">
      <t>ナイソウコウ</t>
    </rPh>
    <phoneticPr fontId="3"/>
  </si>
  <si>
    <t>内装仕上げ施工技能士</t>
    <rPh sb="0" eb="2">
      <t>ナイソウ</t>
    </rPh>
    <rPh sb="2" eb="4">
      <t>シア</t>
    </rPh>
    <rPh sb="5" eb="7">
      <t>セコウ</t>
    </rPh>
    <rPh sb="7" eb="10">
      <t>ギノウシ</t>
    </rPh>
    <phoneticPr fontId="3"/>
  </si>
  <si>
    <t>表装技能士</t>
    <rPh sb="0" eb="2">
      <t>ヒョウソウ</t>
    </rPh>
    <rPh sb="2" eb="5">
      <t>ギノウシ</t>
    </rPh>
    <phoneticPr fontId="3"/>
  </si>
  <si>
    <t>登録内装仕上工事基幹技能者</t>
    <rPh sb="0" eb="2">
      <t>トウロク</t>
    </rPh>
    <rPh sb="2" eb="4">
      <t>ナイソウ</t>
    </rPh>
    <rPh sb="4" eb="6">
      <t>シア</t>
    </rPh>
    <rPh sb="6" eb="8">
      <t>コウジ</t>
    </rPh>
    <rPh sb="8" eb="10">
      <t>キカン</t>
    </rPh>
    <rPh sb="10" eb="13">
      <t>ギノウシャ</t>
    </rPh>
    <phoneticPr fontId="3"/>
  </si>
  <si>
    <t>全国建設室内工事業協会、日本建設インテリア事業協同組合連合会、日本室内装飾事業協同組合連合会</t>
    <rPh sb="0" eb="2">
      <t>ゼンコク</t>
    </rPh>
    <rPh sb="2" eb="4">
      <t>ケンセツ</t>
    </rPh>
    <rPh sb="4" eb="6">
      <t>シツナイ</t>
    </rPh>
    <rPh sb="6" eb="9">
      <t>コウジギョウ</t>
    </rPh>
    <rPh sb="9" eb="11">
      <t>キョウカイ</t>
    </rPh>
    <rPh sb="12" eb="14">
      <t>ニホン</t>
    </rPh>
    <rPh sb="14" eb="16">
      <t>ケンセツ</t>
    </rPh>
    <rPh sb="21" eb="23">
      <t>ジギョウ</t>
    </rPh>
    <rPh sb="23" eb="25">
      <t>キョウドウ</t>
    </rPh>
    <rPh sb="25" eb="27">
      <t>クミアイ</t>
    </rPh>
    <rPh sb="27" eb="30">
      <t>レンゴウカイ</t>
    </rPh>
    <rPh sb="31" eb="33">
      <t>ニホン</t>
    </rPh>
    <rPh sb="33" eb="35">
      <t>シツナイ</t>
    </rPh>
    <rPh sb="35" eb="37">
      <t>ソウショク</t>
    </rPh>
    <rPh sb="37" eb="39">
      <t>ジギョウ</t>
    </rPh>
    <rPh sb="39" eb="41">
      <t>キョウドウ</t>
    </rPh>
    <rPh sb="41" eb="43">
      <t>クミアイ</t>
    </rPh>
    <rPh sb="43" eb="46">
      <t>レンゴウカイ</t>
    </rPh>
    <phoneticPr fontId="3"/>
  </si>
  <si>
    <t>44ガラス工</t>
    <rPh sb="5" eb="6">
      <t>コウ</t>
    </rPh>
    <phoneticPr fontId="3"/>
  </si>
  <si>
    <t>ガラス施工技能士</t>
    <rPh sb="3" eb="5">
      <t>セコウ</t>
    </rPh>
    <rPh sb="5" eb="8">
      <t>ギノウシ</t>
    </rPh>
    <phoneticPr fontId="3"/>
  </si>
  <si>
    <t>45建具工</t>
    <rPh sb="2" eb="4">
      <t>タテグ</t>
    </rPh>
    <rPh sb="4" eb="5">
      <t>コウ</t>
    </rPh>
    <phoneticPr fontId="3"/>
  </si>
  <si>
    <t>建具製作技能士</t>
    <rPh sb="0" eb="2">
      <t>タテグ</t>
    </rPh>
    <rPh sb="2" eb="4">
      <t>セイサク</t>
    </rPh>
    <rPh sb="4" eb="7">
      <t>ギノウシ</t>
    </rPh>
    <phoneticPr fontId="3"/>
  </si>
  <si>
    <t>46ダクト工</t>
    <rPh sb="5" eb="6">
      <t>コウ</t>
    </rPh>
    <phoneticPr fontId="3"/>
  </si>
  <si>
    <t>登録ダクト基幹技能者</t>
    <rPh sb="0" eb="2">
      <t>トウロク</t>
    </rPh>
    <rPh sb="5" eb="7">
      <t>キカン</t>
    </rPh>
    <rPh sb="7" eb="10">
      <t>ギノウシャ</t>
    </rPh>
    <phoneticPr fontId="3"/>
  </si>
  <si>
    <t>日本空調衛生工事業協会、全国ダクト興業団体連合会</t>
    <rPh sb="0" eb="2">
      <t>ニホン</t>
    </rPh>
    <rPh sb="2" eb="4">
      <t>クウチョウ</t>
    </rPh>
    <rPh sb="4" eb="6">
      <t>エイセイ</t>
    </rPh>
    <rPh sb="6" eb="9">
      <t>コウジギョウ</t>
    </rPh>
    <rPh sb="9" eb="11">
      <t>キョウカイ</t>
    </rPh>
    <rPh sb="12" eb="14">
      <t>ゼンコク</t>
    </rPh>
    <rPh sb="17" eb="19">
      <t>コウギョウ</t>
    </rPh>
    <rPh sb="19" eb="21">
      <t>ダンタイ</t>
    </rPh>
    <rPh sb="21" eb="24">
      <t>レンゴウカイ</t>
    </rPh>
    <phoneticPr fontId="3"/>
  </si>
  <si>
    <t>熱絶縁施工技能士</t>
    <rPh sb="0" eb="1">
      <t>ネツ</t>
    </rPh>
    <rPh sb="1" eb="3">
      <t>ゼツエン</t>
    </rPh>
    <rPh sb="3" eb="5">
      <t>セコウ</t>
    </rPh>
    <rPh sb="5" eb="8">
      <t>ギノウシ</t>
    </rPh>
    <phoneticPr fontId="3"/>
  </si>
  <si>
    <t>47保温工</t>
    <rPh sb="2" eb="4">
      <t>ホオン</t>
    </rPh>
    <rPh sb="4" eb="5">
      <t>コウ</t>
    </rPh>
    <phoneticPr fontId="3"/>
  </si>
  <si>
    <t>登録保温保冷基幹技能者</t>
    <rPh sb="0" eb="2">
      <t>トウロク</t>
    </rPh>
    <rPh sb="2" eb="4">
      <t>ホオン</t>
    </rPh>
    <rPh sb="4" eb="6">
      <t>ホレイ</t>
    </rPh>
    <rPh sb="6" eb="8">
      <t>キカン</t>
    </rPh>
    <rPh sb="8" eb="11">
      <t>ギノウシャ</t>
    </rPh>
    <phoneticPr fontId="3"/>
  </si>
  <si>
    <t>日本保温保冷工事業協会</t>
    <rPh sb="0" eb="2">
      <t>ニホン</t>
    </rPh>
    <rPh sb="2" eb="4">
      <t>ホオン</t>
    </rPh>
    <rPh sb="4" eb="6">
      <t>ホレイ</t>
    </rPh>
    <rPh sb="6" eb="9">
      <t>コウジギョウ</t>
    </rPh>
    <rPh sb="9" eb="11">
      <t>キョウカイ</t>
    </rPh>
    <phoneticPr fontId="3"/>
  </si>
  <si>
    <t>48建築ブロック工</t>
    <rPh sb="2" eb="4">
      <t>ケンチク</t>
    </rPh>
    <rPh sb="8" eb="9">
      <t>コウ</t>
    </rPh>
    <phoneticPr fontId="3"/>
  </si>
  <si>
    <t>ブロック建築技能士</t>
    <rPh sb="4" eb="6">
      <t>ケンチク</t>
    </rPh>
    <rPh sb="6" eb="9">
      <t>ギノウシ</t>
    </rPh>
    <phoneticPr fontId="3"/>
  </si>
  <si>
    <t>レンガ積み技能士</t>
    <rPh sb="3" eb="4">
      <t>ツ</t>
    </rPh>
    <rPh sb="5" eb="8">
      <t>ギノウシ</t>
    </rPh>
    <phoneticPr fontId="3"/>
  </si>
  <si>
    <t>登録エクステリア基幹技能者</t>
    <rPh sb="0" eb="2">
      <t>トウロク</t>
    </rPh>
    <rPh sb="8" eb="10">
      <t>キカン</t>
    </rPh>
    <rPh sb="10" eb="13">
      <t>ギノウシャ</t>
    </rPh>
    <phoneticPr fontId="3"/>
  </si>
  <si>
    <t>日本建築ブロック・エクステリア工事業協会</t>
    <rPh sb="0" eb="2">
      <t>ニホン</t>
    </rPh>
    <rPh sb="2" eb="4">
      <t>ケンチク</t>
    </rPh>
    <rPh sb="15" eb="17">
      <t>コウジ</t>
    </rPh>
    <rPh sb="17" eb="18">
      <t>ギョウ</t>
    </rPh>
    <rPh sb="18" eb="20">
      <t>キョウカイ</t>
    </rPh>
    <phoneticPr fontId="3"/>
  </si>
  <si>
    <t>49設備機械工</t>
    <rPh sb="2" eb="4">
      <t>セツビ</t>
    </rPh>
    <rPh sb="4" eb="7">
      <t>キカイコウ</t>
    </rPh>
    <phoneticPr fontId="3"/>
  </si>
  <si>
    <t>ボイラー技士（特級、１級、２級）</t>
    <rPh sb="4" eb="6">
      <t>ギシ</t>
    </rPh>
    <rPh sb="7" eb="9">
      <t>トッキュウ</t>
    </rPh>
    <rPh sb="11" eb="12">
      <t>キュウ</t>
    </rPh>
    <rPh sb="14" eb="15">
      <t>キュウ</t>
    </rPh>
    <phoneticPr fontId="3"/>
  </si>
  <si>
    <t>冷凍空気調和機器施工技能士</t>
    <rPh sb="0" eb="2">
      <t>レイトウ</t>
    </rPh>
    <rPh sb="2" eb="4">
      <t>クウキ</t>
    </rPh>
    <rPh sb="4" eb="6">
      <t>チョウワ</t>
    </rPh>
    <rPh sb="6" eb="8">
      <t>キキ</t>
    </rPh>
    <rPh sb="8" eb="10">
      <t>セコウ</t>
    </rPh>
    <rPh sb="10" eb="13">
      <t>ギノウシ</t>
    </rPh>
    <phoneticPr fontId="3"/>
  </si>
  <si>
    <t>登録冷凍空調基幹技能者</t>
    <rPh sb="0" eb="2">
      <t>トウロク</t>
    </rPh>
    <rPh sb="2" eb="4">
      <t>レイトウ</t>
    </rPh>
    <rPh sb="4" eb="6">
      <t>クウチョウ</t>
    </rPh>
    <rPh sb="6" eb="8">
      <t>キカン</t>
    </rPh>
    <rPh sb="8" eb="11">
      <t>ギノウシャ</t>
    </rPh>
    <phoneticPr fontId="3"/>
  </si>
  <si>
    <t>ボイラー溶接士（特別、普通）</t>
    <rPh sb="4" eb="7">
      <t>ヨウセツシ</t>
    </rPh>
    <rPh sb="8" eb="10">
      <t>トクベツ</t>
    </rPh>
    <rPh sb="11" eb="13">
      <t>フツウ</t>
    </rPh>
    <phoneticPr fontId="3"/>
  </si>
  <si>
    <t>日本冷凍空調設備工業連合会</t>
    <rPh sb="0" eb="2">
      <t>ニホン</t>
    </rPh>
    <rPh sb="2" eb="4">
      <t>レイトウ</t>
    </rPh>
    <rPh sb="4" eb="6">
      <t>クウチョウ</t>
    </rPh>
    <rPh sb="6" eb="8">
      <t>セツビ</t>
    </rPh>
    <rPh sb="8" eb="10">
      <t>コウギョウ</t>
    </rPh>
    <rPh sb="10" eb="13">
      <t>レンゴウカイ</t>
    </rPh>
    <phoneticPr fontId="3"/>
  </si>
  <si>
    <t>50交通誘導警備員Ａ
51交通誘導警備員Ｂ</t>
    <rPh sb="2" eb="4">
      <t>コウツウ</t>
    </rPh>
    <rPh sb="4" eb="6">
      <t>ユウドウ</t>
    </rPh>
    <rPh sb="6" eb="9">
      <t>ケイビイン</t>
    </rPh>
    <rPh sb="13" eb="15">
      <t>コウツウ</t>
    </rPh>
    <rPh sb="15" eb="17">
      <t>ユウドウ</t>
    </rPh>
    <rPh sb="17" eb="20">
      <t>ケイビイン</t>
    </rPh>
    <phoneticPr fontId="3"/>
  </si>
  <si>
    <t>交通誘導警備業務に係る検定（一級、二級）</t>
    <rPh sb="0" eb="2">
      <t>コウツウ</t>
    </rPh>
    <rPh sb="2" eb="4">
      <t>ユウドウ</t>
    </rPh>
    <rPh sb="4" eb="6">
      <t>ケイビ</t>
    </rPh>
    <rPh sb="6" eb="8">
      <t>ギョウム</t>
    </rPh>
    <rPh sb="9" eb="10">
      <t>カカ</t>
    </rPh>
    <rPh sb="11" eb="13">
      <t>ケンテイ</t>
    </rPh>
    <rPh sb="14" eb="16">
      <t>イッキュウ</t>
    </rPh>
    <rPh sb="17" eb="18">
      <t>ニ</t>
    </rPh>
    <rPh sb="18" eb="19">
      <t>キュウ</t>
    </rPh>
    <phoneticPr fontId="3"/>
  </si>
  <si>
    <t>警備業法</t>
    <rPh sb="0" eb="2">
      <t>ケイビ</t>
    </rPh>
    <rPh sb="2" eb="4">
      <t>ギョウホウ</t>
    </rPh>
    <phoneticPr fontId="3"/>
  </si>
  <si>
    <t>　※その他、各職種の作業に関連する技能士、民間資格、施工管理技士の資格を保有する場合も該当する。</t>
    <rPh sb="4" eb="5">
      <t>タ</t>
    </rPh>
    <rPh sb="6" eb="9">
      <t>カクショクシュ</t>
    </rPh>
    <rPh sb="10" eb="12">
      <t>サギョウ</t>
    </rPh>
    <rPh sb="13" eb="15">
      <t>カンレン</t>
    </rPh>
    <rPh sb="17" eb="20">
      <t>ギノウシ</t>
    </rPh>
    <rPh sb="21" eb="23">
      <t>ミンカン</t>
    </rPh>
    <rPh sb="23" eb="25">
      <t>シカク</t>
    </rPh>
    <rPh sb="26" eb="28">
      <t>セコウ</t>
    </rPh>
    <rPh sb="28" eb="30">
      <t>カンリ</t>
    </rPh>
    <rPh sb="30" eb="32">
      <t>ギシ</t>
    </rPh>
    <rPh sb="33" eb="35">
      <t>シカク</t>
    </rPh>
    <rPh sb="36" eb="38">
      <t>ホユウ</t>
    </rPh>
    <rPh sb="40" eb="42">
      <t>バアイ</t>
    </rPh>
    <rPh sb="43" eb="45">
      <t>ガイトウ</t>
    </rPh>
    <phoneticPr fontId="3"/>
  </si>
  <si>
    <t>　※登録基幹技能者については、旧制度の基幹技能労務者を含む。</t>
    <rPh sb="2" eb="4">
      <t>トウロク</t>
    </rPh>
    <rPh sb="4" eb="6">
      <t>キカン</t>
    </rPh>
    <rPh sb="6" eb="9">
      <t>ギノウシャ</t>
    </rPh>
    <rPh sb="15" eb="18">
      <t>キュウセイド</t>
    </rPh>
    <rPh sb="19" eb="21">
      <t>キカン</t>
    </rPh>
    <rPh sb="21" eb="23">
      <t>ギノウ</t>
    </rPh>
    <rPh sb="23" eb="26">
      <t>ロウムシャ</t>
    </rPh>
    <rPh sb="27" eb="28">
      <t>フク</t>
    </rPh>
    <phoneticPr fontId="3"/>
  </si>
  <si>
    <t>①「職種別資格及び検定表」</t>
    <rPh sb="2" eb="5">
      <t>ショクシュベツ</t>
    </rPh>
    <rPh sb="5" eb="7">
      <t>シカク</t>
    </rPh>
    <rPh sb="7" eb="8">
      <t>オヨ</t>
    </rPh>
    <rPh sb="9" eb="11">
      <t>ケンテイ</t>
    </rPh>
    <rPh sb="11" eb="12">
      <t>ヒョウ</t>
    </rPh>
    <phoneticPr fontId="3"/>
  </si>
  <si>
    <t>②「職階」</t>
    <rPh sb="2" eb="4">
      <t>ショクカイ</t>
    </rPh>
    <phoneticPr fontId="3"/>
  </si>
  <si>
    <t>北海道</t>
    <rPh sb="0" eb="3">
      <t>ホッカイドウ</t>
    </rPh>
    <phoneticPr fontId="3"/>
  </si>
  <si>
    <t>見習い、アルバイト、外国人技能実習生等</t>
    <rPh sb="0" eb="2">
      <t>ミナラ</t>
    </rPh>
    <rPh sb="10" eb="13">
      <t>ガイコクジン</t>
    </rPh>
    <rPh sb="13" eb="15">
      <t>ギノウ</t>
    </rPh>
    <rPh sb="15" eb="17">
      <t>ジッシュウ</t>
    </rPh>
    <rPh sb="18" eb="19">
      <t>トウ</t>
    </rPh>
    <phoneticPr fontId="3"/>
  </si>
  <si>
    <t>表①「職種別資格及び検定表」</t>
    <rPh sb="0" eb="1">
      <t>ヒョウ</t>
    </rPh>
    <rPh sb="3" eb="6">
      <t>ショクシュベツ</t>
    </rPh>
    <rPh sb="6" eb="8">
      <t>シカク</t>
    </rPh>
    <rPh sb="8" eb="9">
      <t>オヨ</t>
    </rPh>
    <rPh sb="10" eb="12">
      <t>ケンテイ</t>
    </rPh>
    <rPh sb="12" eb="13">
      <t>ヒョウ</t>
    </rPh>
    <phoneticPr fontId="3"/>
  </si>
  <si>
    <t>表②「職階」</t>
    <rPh sb="0" eb="1">
      <t>ヒョウ</t>
    </rPh>
    <rPh sb="3" eb="5">
      <t>ショクカイ</t>
    </rPh>
    <phoneticPr fontId="3"/>
  </si>
  <si>
    <t>図②「職階」</t>
    <rPh sb="0" eb="1">
      <t>ズ</t>
    </rPh>
    <rPh sb="3" eb="5">
      <t>ショクカイ</t>
    </rPh>
    <phoneticPr fontId="3"/>
  </si>
  <si>
    <t>別紙５</t>
    <rPh sb="0" eb="2">
      <t>ベッシ</t>
    </rPh>
    <phoneticPr fontId="3"/>
  </si>
  <si>
    <t>○○町○○１丁目１番地</t>
    <rPh sb="2" eb="3">
      <t>マチ</t>
    </rPh>
    <rPh sb="6" eb="8">
      <t>チョウメ</t>
    </rPh>
    <rPh sb="9" eb="11">
      <t>バンチ</t>
    </rPh>
    <phoneticPr fontId="3"/>
  </si>
  <si>
    <t>10　手当等Ｃ欄には、通勤手当、現場手当、技能・資格・役職手当等の額の合計を記載してください。</t>
    <rPh sb="3" eb="5">
      <t>テアテ</t>
    </rPh>
    <rPh sb="5" eb="6">
      <t>トウ</t>
    </rPh>
    <rPh sb="7" eb="8">
      <t>ラン</t>
    </rPh>
    <rPh sb="11" eb="13">
      <t>ツウキン</t>
    </rPh>
    <rPh sb="13" eb="15">
      <t>テアテ</t>
    </rPh>
    <rPh sb="16" eb="18">
      <t>ゲンバ</t>
    </rPh>
    <rPh sb="18" eb="20">
      <t>テアテ</t>
    </rPh>
    <rPh sb="21" eb="23">
      <t>ギノウ</t>
    </rPh>
    <rPh sb="24" eb="26">
      <t>シカク</t>
    </rPh>
    <rPh sb="27" eb="29">
      <t>ヤクショク</t>
    </rPh>
    <rPh sb="29" eb="31">
      <t>テアテ</t>
    </rPh>
    <rPh sb="31" eb="32">
      <t>トウ</t>
    </rPh>
    <rPh sb="33" eb="34">
      <t>ガク</t>
    </rPh>
    <rPh sb="35" eb="37">
      <t>ゴウケイ</t>
    </rPh>
    <rPh sb="38" eb="40">
      <t>キサイ</t>
    </rPh>
    <phoneticPr fontId="3"/>
  </si>
  <si>
    <r>
      <t>11　臨時の給与Ｄ欄には、</t>
    </r>
    <r>
      <rPr>
        <u/>
        <sz val="11"/>
        <color theme="1"/>
        <rFont val="ＭＳ ゴシック"/>
        <family val="3"/>
        <charset val="128"/>
      </rPr>
      <t>ボーナスなどの額を</t>
    </r>
    <r>
      <rPr>
        <b/>
        <u/>
        <sz val="11"/>
        <color theme="1"/>
        <rFont val="ＭＳ ゴシック"/>
        <family val="3"/>
        <charset val="128"/>
      </rPr>
      <t>月当たりに換算した額</t>
    </r>
    <r>
      <rPr>
        <sz val="11"/>
        <color theme="1"/>
        <rFont val="ＭＳ ゴシック"/>
        <family val="3"/>
        <charset val="128"/>
      </rPr>
      <t>を記載してください。</t>
    </r>
    <rPh sb="3" eb="5">
      <t>リンジ</t>
    </rPh>
    <rPh sb="6" eb="8">
      <t>キュウヨ</t>
    </rPh>
    <rPh sb="9" eb="10">
      <t>ラン</t>
    </rPh>
    <rPh sb="20" eb="21">
      <t>ガク</t>
    </rPh>
    <rPh sb="22" eb="24">
      <t>ツキア</t>
    </rPh>
    <rPh sb="27" eb="29">
      <t>カンサン</t>
    </rPh>
    <rPh sb="31" eb="32">
      <t>ガク</t>
    </rPh>
    <rPh sb="33" eb="35">
      <t>キサイ</t>
    </rPh>
    <phoneticPr fontId="3"/>
  </si>
  <si>
    <r>
      <t>12　実物給与Ｅ欄には、</t>
    </r>
    <r>
      <rPr>
        <u/>
        <sz val="11"/>
        <color theme="1"/>
        <rFont val="ＭＳ ゴシック"/>
        <family val="3"/>
        <charset val="128"/>
      </rPr>
      <t>通勤用の定期、食事代を</t>
    </r>
    <r>
      <rPr>
        <b/>
        <u/>
        <sz val="11"/>
        <color theme="1"/>
        <rFont val="ＭＳ ゴシック"/>
        <family val="3"/>
        <charset val="128"/>
      </rPr>
      <t>１箇月に換算</t>
    </r>
    <r>
      <rPr>
        <sz val="11"/>
        <color theme="1"/>
        <rFont val="ＭＳ ゴシック"/>
        <family val="3"/>
        <charset val="128"/>
      </rPr>
      <t>して記載してください。</t>
    </r>
    <rPh sb="3" eb="5">
      <t>ジツブツ</t>
    </rPh>
    <rPh sb="5" eb="7">
      <t>キュウヨ</t>
    </rPh>
    <rPh sb="8" eb="9">
      <t>ラン</t>
    </rPh>
    <rPh sb="12" eb="14">
      <t>ツウキン</t>
    </rPh>
    <rPh sb="14" eb="15">
      <t>ヨウ</t>
    </rPh>
    <rPh sb="16" eb="18">
      <t>テイキ</t>
    </rPh>
    <rPh sb="19" eb="21">
      <t>ショクジ</t>
    </rPh>
    <rPh sb="21" eb="22">
      <t>ダイ</t>
    </rPh>
    <rPh sb="24" eb="26">
      <t>カゲツ</t>
    </rPh>
    <rPh sb="27" eb="29">
      <t>カンサン</t>
    </rPh>
    <rPh sb="31" eb="33">
      <t>キサイ</t>
    </rPh>
    <phoneticPr fontId="3"/>
  </si>
  <si>
    <t>該当者なし</t>
    <rPh sb="0" eb="3">
      <t>ガイトウシャ</t>
    </rPh>
    <phoneticPr fontId="3"/>
  </si>
  <si>
    <t>設計労務単価の額</t>
    <rPh sb="0" eb="2">
      <t>セッケイ</t>
    </rPh>
    <rPh sb="2" eb="4">
      <t>ロウム</t>
    </rPh>
    <rPh sb="4" eb="6">
      <t>タンカ</t>
    </rPh>
    <rPh sb="7" eb="8">
      <t>ガク</t>
    </rPh>
    <phoneticPr fontId="3"/>
  </si>
  <si>
    <t>登録左官基幹技能者</t>
    <rPh sb="0" eb="2">
      <t>トウロク</t>
    </rPh>
    <rPh sb="2" eb="4">
      <t>サカン</t>
    </rPh>
    <rPh sb="4" eb="6">
      <t>キカン</t>
    </rPh>
    <rPh sb="6" eb="9">
      <t>ギノウシャ</t>
    </rPh>
    <phoneticPr fontId="3"/>
  </si>
  <si>
    <t>登録配管基幹技能者</t>
    <rPh sb="0" eb="2">
      <t>トウロク</t>
    </rPh>
    <rPh sb="2" eb="4">
      <t>ハイカン</t>
    </rPh>
    <rPh sb="4" eb="6">
      <t>キカン</t>
    </rPh>
    <rPh sb="6" eb="9">
      <t>ギノウシャ</t>
    </rPh>
    <phoneticPr fontId="3"/>
  </si>
  <si>
    <t>調査対象から除外される者</t>
  </si>
  <si>
    <t>労務費の確認方法</t>
  </si>
  <si>
    <t>・年齢～高齢者（退職者の再雇用、年金受給者）、若年者（新規雇用）</t>
  </si>
  <si>
    <t>　　　　※ただし、高齢者の内、年金受給による賃金調整者は調査対象外</t>
  </si>
  <si>
    <t>・経験～見習い、アルバイト</t>
  </si>
  <si>
    <t>・作業～主として、どのような作業を主体的業務としているか</t>
  </si>
  <si>
    <t>【例１】</t>
  </si>
  <si>
    <t>【例２】</t>
  </si>
  <si>
    <t>～相当程度の技能、肉体的条件、主体的業務とは～</t>
  </si>
  <si>
    <t>　・普通作業員及び軽作業員と比較して、経験が豊富であり、熟練度も高い</t>
  </si>
  <si>
    <t>　・自分の考えで仕事を進め、自分で正否の判定ができる</t>
  </si>
  <si>
    <t>　・一定の時間に一定の作業量をこなせる</t>
  </si>
  <si>
    <t>平均労務費算出票の作成にあたっての留意事項</t>
    <phoneticPr fontId="3"/>
  </si>
  <si>
    <t>○技能職種の作業をしていても技能工とは限りません。</t>
    <phoneticPr fontId="3"/>
  </si>
  <si>
    <t>○調査対象工事において個々の労働者が主に従事した作業内容で判断します。</t>
    <phoneticPr fontId="3"/>
  </si>
  <si>
    <t>職種判定について</t>
    <phoneticPr fontId="3"/>
  </si>
  <si>
    <r>
      <rPr>
        <sz val="14"/>
        <color theme="1"/>
        <rFont val="ＭＳ ゴシック"/>
        <family val="3"/>
        <charset val="128"/>
      </rPr>
      <t>調査対象職種の定義・作業内容</t>
    </r>
    <r>
      <rPr>
        <sz val="10"/>
        <color theme="1"/>
        <rFont val="ＭＳ ゴシック"/>
        <family val="3"/>
        <charset val="128"/>
      </rPr>
      <t>（「公共事業労務費調査の手引き」参考資料から抜粋）</t>
    </r>
    <phoneticPr fontId="3"/>
  </si>
  <si>
    <t>定義と作業内容</t>
    <rPh sb="0" eb="2">
      <t>テイギ</t>
    </rPh>
    <rPh sb="3" eb="5">
      <t>サギョウ</t>
    </rPh>
    <rPh sb="5" eb="7">
      <t>ナイヨウ</t>
    </rPh>
    <phoneticPr fontId="3"/>
  </si>
  <si>
    <t>①　相当程度の技能及び高度の肉体的条件を有し、主として次に掲げる作業について主体的業務を行うもの</t>
    <rPh sb="2" eb="4">
      <t>ソウトウ</t>
    </rPh>
    <rPh sb="4" eb="6">
      <t>テイド</t>
    </rPh>
    <rPh sb="7" eb="9">
      <t>ギノウ</t>
    </rPh>
    <rPh sb="9" eb="10">
      <t>オヨ</t>
    </rPh>
    <rPh sb="11" eb="13">
      <t>コウド</t>
    </rPh>
    <rPh sb="14" eb="17">
      <t>ニクタイテキ</t>
    </rPh>
    <rPh sb="17" eb="19">
      <t>ジョウケン</t>
    </rPh>
    <rPh sb="20" eb="21">
      <t>ユウ</t>
    </rPh>
    <rPh sb="23" eb="24">
      <t>シュ</t>
    </rPh>
    <rPh sb="27" eb="28">
      <t>ツギ</t>
    </rPh>
    <rPh sb="29" eb="30">
      <t>カカ</t>
    </rPh>
    <rPh sb="32" eb="34">
      <t>サギョウ</t>
    </rPh>
    <rPh sb="38" eb="41">
      <t>シュタイテキ</t>
    </rPh>
    <rPh sb="41" eb="43">
      <t>ギョウム</t>
    </rPh>
    <rPh sb="44" eb="45">
      <t>オコナ</t>
    </rPh>
    <phoneticPr fontId="3"/>
  </si>
  <si>
    <t>イ</t>
    <phoneticPr fontId="3"/>
  </si>
  <si>
    <t>ロ</t>
    <phoneticPr fontId="3"/>
  </si>
  <si>
    <t>ハ</t>
    <phoneticPr fontId="3"/>
  </si>
  <si>
    <t>○調査対象者の中に含まれる、技能や経験の不足している人、極端な若・高年齢者などは、実際の仕事に見合</t>
    <phoneticPr fontId="3"/>
  </si>
  <si>
    <t>った職種を選択します。</t>
  </si>
  <si>
    <t>なく、職種に対応した技能を有しているかどうかを客観的に見極める必要があります。</t>
    <phoneticPr fontId="3"/>
  </si>
  <si>
    <t>　在留資格を保有する外国人労働者（特定活動・特定技能）は調査対象になります。</t>
  </si>
  <si>
    <t>員」に該当となります。</t>
    <phoneticPr fontId="3"/>
  </si>
  <si>
    <t>　例えば、軽作業員とするべきところを採用時の職名にこだわって「とび工」や「鉄筋工」と記載するのでは</t>
    <phoneticPr fontId="3"/>
  </si>
  <si>
    <t>　例えば、実際に型枠組立作業をしていても、自ら図面を理解して組立作業を指示し、作業できるのが「型枠</t>
    <phoneticPr fontId="3"/>
  </si>
  <si>
    <t>は「軽作業員」に該当します。</t>
    <phoneticPr fontId="3"/>
  </si>
  <si>
    <t>工」であり、主に組立作業や材料の運搬作業を行っている人は「普通作業員」、後片付けや清掃作業を行う人</t>
    <phoneticPr fontId="3"/>
  </si>
  <si>
    <t>　見習い・アルバイト・実習生は原則として調査対象とはなりません。ただし、各職種の作業について補助</t>
    <phoneticPr fontId="3"/>
  </si>
  <si>
    <t>的業務を主に実施した場合、技能の保有状況及び肉体的条件と作業内容に応じて「普通作業員」、「軽作業</t>
    <phoneticPr fontId="3"/>
  </si>
  <si>
    <t>　老齢厚生年金などの年金等を受給している人のうち、これらの受給に当たり、時給又は日給、月給を減ら</t>
    <phoneticPr fontId="3"/>
  </si>
  <si>
    <t>し、所属企業からの賃金月額を調整している場合は調査対象外です。</t>
  </si>
  <si>
    <t>　調査対象会社から提出のあった「平均労務費算出票」の１日あたりの労務費の算出額が、「設計労務単価」</t>
    <phoneticPr fontId="3"/>
  </si>
  <si>
    <t>平均労務費を算出する。</t>
  </si>
  <si>
    <t>務費を算出する。</t>
    <phoneticPr fontId="3"/>
  </si>
  <si>
    <t>ベル（クローラ型）・レーキドーザ・タイヤドーザ等を運転または操作して行う土砂等の掘削、積込み</t>
    <phoneticPr fontId="3"/>
  </si>
  <si>
    <t>または運搬</t>
    <phoneticPr fontId="3"/>
  </si>
  <si>
    <t>機械重量３ｔ未満のブルドーザ・トラクタ（クローラ型）・バックホウ（クローラ型）・トラクタショ</t>
    <phoneticPr fontId="3"/>
  </si>
  <si>
    <t>吊上げ重量１ｔ未満のクローラクレーン、吊上げ重量５ｔ未満のウインチ等を運転または操作して行う</t>
    <phoneticPr fontId="3"/>
  </si>
  <si>
    <t>資材等の運搬</t>
    <rPh sb="0" eb="2">
      <t>シザイ</t>
    </rPh>
    <phoneticPr fontId="3"/>
  </si>
  <si>
    <t>ニ</t>
    <phoneticPr fontId="3"/>
  </si>
  <si>
    <t>可搬式ミキサ、バイブレータ等を運転または操作して行うコンクリートの練上げおよび打設</t>
    <phoneticPr fontId="3"/>
  </si>
  <si>
    <t>ホ</t>
    <phoneticPr fontId="3"/>
  </si>
  <si>
    <t>ヘ</t>
    <phoneticPr fontId="3"/>
  </si>
  <si>
    <t>ト</t>
    <phoneticPr fontId="3"/>
  </si>
  <si>
    <t>チ</t>
    <phoneticPr fontId="3"/>
  </si>
  <si>
    <t>動力草刈機を運転または操作して行う機械除草</t>
    <phoneticPr fontId="3"/>
  </si>
  <si>
    <t>②　その他、相当程度の技能および高度の肉体的条件を有し、各種作業について必要とされる主体的業務を</t>
    <phoneticPr fontId="3"/>
  </si>
  <si>
    <r>
      <t>ａ．</t>
    </r>
    <r>
      <rPr>
        <b/>
        <u/>
        <sz val="10"/>
        <color theme="1"/>
        <rFont val="ＭＳ ゴシック"/>
        <family val="3"/>
        <charset val="128"/>
      </rPr>
      <t>軽機械</t>
    </r>
    <r>
      <rPr>
        <sz val="10"/>
        <color theme="1"/>
        <rFont val="ＭＳ ゴシック"/>
        <family val="3"/>
        <charset val="128"/>
      </rPr>
      <t>（道路交通法第84条に規定する運転免許ならびに労働安全衛生法第61 条第1 項に規定する免許、</t>
    </r>
    <phoneticPr fontId="3"/>
  </si>
  <si>
    <r>
      <t>　資格および技能講習の修了を必要とせず、運転および操作に比較的熟練を要しないもの）</t>
    </r>
    <r>
      <rPr>
        <b/>
        <u/>
        <sz val="10"/>
        <color theme="1"/>
        <rFont val="ＭＳ ゴシック"/>
        <family val="3"/>
        <charset val="128"/>
      </rPr>
      <t>を運転または操</t>
    </r>
    <phoneticPr fontId="3"/>
  </si>
  <si>
    <r>
      <t>　</t>
    </r>
    <r>
      <rPr>
        <b/>
        <u/>
        <sz val="10"/>
        <color theme="1"/>
        <rFont val="ＭＳ ゴシック"/>
        <family val="3"/>
        <charset val="128"/>
      </rPr>
      <t>作</t>
    </r>
    <r>
      <rPr>
        <sz val="10"/>
        <color theme="1"/>
        <rFont val="ＭＳ ゴシック"/>
        <family val="3"/>
        <charset val="128"/>
      </rPr>
      <t>して行う次の作業）</t>
    </r>
    <phoneticPr fontId="3"/>
  </si>
  <si>
    <t>①見習い、アルバイト、外国人技能実習生</t>
    <phoneticPr fontId="3"/>
  </si>
  <si>
    <t>②年金等受給に伴い、賃金を調整されている者</t>
    <phoneticPr fontId="3"/>
  </si>
  <si>
    <t>③事業主の親族で、賃金体系等が他の労働者と区別されている者</t>
    <phoneticPr fontId="3"/>
  </si>
  <si>
    <t>④労働者ではない者（会社役員、ボランティア等）</t>
    <phoneticPr fontId="3"/>
  </si>
  <si>
    <t>⑤対象工事に係る作業に従事しない者（一般事務員等）</t>
    <phoneticPr fontId="3"/>
  </si>
  <si>
    <t>⑥現場技術者（現場代理人、監理技術者、主任技術者等）</t>
    <phoneticPr fontId="3"/>
  </si>
  <si>
    <t>02普通作業員</t>
    <rPh sb="2" eb="4">
      <t>フツウ</t>
    </rPh>
    <rPh sb="4" eb="7">
      <t>サギョウイン</t>
    </rPh>
    <phoneticPr fontId="3"/>
  </si>
  <si>
    <t>ａ．人力による土砂等の掘削、積込み、運搬、敷均し等</t>
    <phoneticPr fontId="3"/>
  </si>
  <si>
    <t>ｃ．ダム工事において、グリズリホッパ、トリッパ付ベルトコンベア、骨材洗浄設備、振動スクリーン、二</t>
    <phoneticPr fontId="3"/>
  </si>
  <si>
    <t>03軽作業員</t>
    <rPh sb="2" eb="5">
      <t>ケイサギョウ</t>
    </rPh>
    <rPh sb="5" eb="6">
      <t>イン</t>
    </rPh>
    <phoneticPr fontId="3"/>
  </si>
  <si>
    <t>14運転手（特殊）</t>
    <rPh sb="2" eb="5">
      <t>ウンテンシュ</t>
    </rPh>
    <rPh sb="6" eb="8">
      <t>トクシュ</t>
    </rPh>
    <phoneticPr fontId="3"/>
  </si>
  <si>
    <t>ピックブレーカ等を運転または操作して行うコンクリート、舗装等のとりこわし</t>
    <phoneticPr fontId="3"/>
  </si>
  <si>
    <t>ポンプ、コンプレッサ、発動発電機等の運転または操作</t>
    <phoneticPr fontId="3"/>
  </si>
  <si>
    <t>コンクリートカッター、コアボーリングマシンの運転または操作</t>
    <phoneticPr fontId="3"/>
  </si>
  <si>
    <t>固め</t>
    <phoneticPr fontId="3"/>
  </si>
  <si>
    <t>ｂ．人力による合材の敷均しおよび舗装面の仕上げ</t>
    <phoneticPr fontId="3"/>
  </si>
  <si>
    <t>　次・三次破砕設備、製砂設備、骨材運搬設備（調整ビン機械室）を運転または操作して行う骨材の製造、</t>
    <phoneticPr fontId="3"/>
  </si>
  <si>
    <t>　貯蔵または運搬</t>
    <phoneticPr fontId="3"/>
  </si>
  <si>
    <t>ｄ．コンクリートポンプ車の筒先作業</t>
    <phoneticPr fontId="3"/>
  </si>
  <si>
    <t>ｂ．人力による資材等の積込み、運搬、片付け等</t>
    <phoneticPr fontId="3"/>
  </si>
  <si>
    <t>ｃ．人力による小規模な作業（たとえば、標識、境界ぐい等の設置）</t>
    <phoneticPr fontId="3"/>
  </si>
  <si>
    <t>ｄ．人力による芝はり作業（公園等の苑地を築造する工事における芝はり作業について主体的業務を行うも</t>
    <phoneticPr fontId="3"/>
  </si>
  <si>
    <t>　のを除く。）</t>
    <phoneticPr fontId="3"/>
  </si>
  <si>
    <t>ｅ．人力による除草</t>
    <phoneticPr fontId="3"/>
  </si>
  <si>
    <t>ｆ．ダム工事での骨材の製造、貯蔵または運搬における人力による木根、不良鉱物等の除去</t>
    <phoneticPr fontId="3"/>
  </si>
  <si>
    <t>ａ．軽易な清掃または後片付け</t>
    <phoneticPr fontId="3"/>
  </si>
  <si>
    <t>ｂ．公園等における草むしり</t>
    <phoneticPr fontId="3"/>
  </si>
  <si>
    <t>ｃ．軽易な散水</t>
    <phoneticPr fontId="3"/>
  </si>
  <si>
    <t>ｄ．現場内の軽易な小運搬</t>
    <phoneticPr fontId="3"/>
  </si>
  <si>
    <t>ｅ．準備測量、出来高管理等の手伝い</t>
    <phoneticPr fontId="3"/>
  </si>
  <si>
    <t>ｆ．仮設物、安全施設等の小物の設置または撤去</t>
    <phoneticPr fontId="3"/>
  </si>
  <si>
    <t>ｇ．品質管理のための試験等の手伝い</t>
    <phoneticPr fontId="3"/>
  </si>
  <si>
    <t>ｄ．コンクリートフィニッシャ、アスファルトフィニッシャ等を運転または操作して行う路面等の舗装</t>
    <phoneticPr fontId="3"/>
  </si>
  <si>
    <t>ｅ．杭打機を運転または操作して行う杭、矢板等の打込みまたは引抜き</t>
    <phoneticPr fontId="3"/>
  </si>
  <si>
    <t>ｆ．路面清掃車（ブラシ式フロントリフトダンプ）、除雪車（除雪グレーダ・除雪ドーザ・ロータリ除雪車</t>
    <phoneticPr fontId="3"/>
  </si>
  <si>
    <t>ｇ．コンクリートポンプ車の運転または操作（筒先作業は除く）</t>
    <phoneticPr fontId="3"/>
  </si>
  <si>
    <t>　行うもの</t>
    <phoneticPr fontId="3"/>
  </si>
  <si>
    <t>③　除染工事において、上記の作業を行うもの</t>
    <phoneticPr fontId="3"/>
  </si>
  <si>
    <t>　02普通作業員、03軽作業員、14運転手（特殊）、15運転手（一般）、20トンネル作業員</t>
    <phoneticPr fontId="3"/>
  </si>
  <si>
    <t>①　普通の技能および肉体的条件を有し、主として次に掲げる作業を行うもの</t>
    <phoneticPr fontId="3"/>
  </si>
  <si>
    <t>②　その他、普通の技能および肉体的条件を有し、各種作業について必要とされる補助的業務を行うもの</t>
    <phoneticPr fontId="3"/>
  </si>
  <si>
    <t>　01特殊作業員、03軽作業員、20トンネル作業員、31山林砂防工</t>
    <phoneticPr fontId="3"/>
  </si>
  <si>
    <t>①　主として人力による軽易な次の作業を行うもの</t>
    <phoneticPr fontId="3"/>
  </si>
  <si>
    <t>②　その他、各種作業において主として人力による軽易な補助作業を行うもの</t>
    <phoneticPr fontId="3"/>
  </si>
  <si>
    <t>　01特殊作業員、02普通作業員、20トンネル作業員</t>
    <phoneticPr fontId="3"/>
  </si>
  <si>
    <r>
      <t>①　</t>
    </r>
    <r>
      <rPr>
        <b/>
        <u/>
        <sz val="10"/>
        <color theme="1"/>
        <rFont val="ＭＳ ゴシック"/>
        <family val="3"/>
        <charset val="128"/>
      </rPr>
      <t>重機械</t>
    </r>
    <r>
      <rPr>
        <sz val="10"/>
        <color theme="1"/>
        <rFont val="ＭＳ ゴシック"/>
        <family val="3"/>
        <charset val="128"/>
      </rPr>
      <t>（主として道路交通法第84条に規定する大型特殊免許または労働安全衛生法第61条第１項に規定</t>
    </r>
    <phoneticPr fontId="3"/>
  </si>
  <si>
    <r>
      <t>　する免許、資格もしくは技能講習の修了を必要とし、運転および操作に熟練を要するもの）</t>
    </r>
    <r>
      <rPr>
        <b/>
        <u/>
        <sz val="10"/>
        <color theme="1"/>
        <rFont val="ＭＳ ゴシック"/>
        <family val="3"/>
        <charset val="128"/>
      </rPr>
      <t>の運転および</t>
    </r>
    <phoneticPr fontId="3"/>
  </si>
  <si>
    <r>
      <t>　</t>
    </r>
    <r>
      <rPr>
        <b/>
        <u/>
        <sz val="10"/>
        <color theme="1"/>
        <rFont val="ＭＳ ゴシック"/>
        <family val="3"/>
        <charset val="128"/>
      </rPr>
      <t>操作</t>
    </r>
    <r>
      <rPr>
        <sz val="10"/>
        <color theme="1"/>
        <rFont val="ＭＳ ゴシック"/>
        <family val="3"/>
        <charset val="128"/>
      </rPr>
      <t>について相当程度の技能を有し、主として重機械を運転または操作して行う次の作業について主体的</t>
    </r>
    <phoneticPr fontId="3"/>
  </si>
  <si>
    <t>　業務を行うもの</t>
    <phoneticPr fontId="3"/>
  </si>
  <si>
    <t>ａ．機械重量３ｔ以上のブルトーザ・トラクタ・パワーショベル・バックホウ・クラムシェル・ドラグライ</t>
    <phoneticPr fontId="3"/>
  </si>
  <si>
    <t>　ーパ・モータスクレーパ等を運転または操作して行う土砂等の掘削、積込みまたは運搬</t>
    <phoneticPr fontId="3"/>
  </si>
  <si>
    <t>ｂ．吊上げ重量１ｔ以上のクレーン装置付トラック・クローラクレーン・トラッククレーン・ホイールクレ</t>
    <phoneticPr fontId="3"/>
  </si>
  <si>
    <t>　ーン、吊上げ重量５ｔ以上のウインチ等を運転または操作して行う資材等の運搬</t>
    <phoneticPr fontId="3"/>
  </si>
  <si>
    <t>ｃ．ロードローラ、タイヤローラ、機械重量３ｔ以上の振動ローラ（自走式）、スタビライザ、モータグレ</t>
    <phoneticPr fontId="3"/>
  </si>
  <si>
    <t>　ーダ等を運転または操作して行う土砂等のかきならしまたは締固め</t>
    <phoneticPr fontId="3"/>
  </si>
  <si>
    <t>②　除染工事において、上記の作業を行うもの</t>
    <phoneticPr fontId="3"/>
  </si>
  <si>
    <t>以下の職種との分類に注意してください。</t>
    <phoneticPr fontId="3"/>
  </si>
  <si>
    <t>　01特殊作業員、15運転手（一般）</t>
    <phoneticPr fontId="3"/>
  </si>
  <si>
    <t>15運転手（一般）</t>
    <rPh sb="2" eb="5">
      <t>ウンテンシュ</t>
    </rPh>
    <rPh sb="6" eb="8">
      <t>イッパン</t>
    </rPh>
    <phoneticPr fontId="3"/>
  </si>
  <si>
    <t>ａ．資機材の運搬のための貨物自動車の運転</t>
  </si>
  <si>
    <t>ｂ．もっぱら路上を運行して作業を行う散水車、ガードレール清掃車等の運転</t>
  </si>
  <si>
    <t>ｅ．アスファルトディストリビュータを運転または操作して行う乳剤の散布</t>
  </si>
  <si>
    <t>　01特殊作業員、14運転手（特殊）</t>
    <rPh sb="15" eb="17">
      <t>トクシュ</t>
    </rPh>
    <phoneticPr fontId="3"/>
  </si>
  <si>
    <r>
      <t>①　道路交通法第84条に規定する運転免許（大型免許、中型免許、普通免許等）を有し、</t>
    </r>
    <r>
      <rPr>
        <b/>
        <u/>
        <sz val="10"/>
        <color theme="1"/>
        <rFont val="ＭＳ ゴシック"/>
        <family val="3"/>
        <charset val="128"/>
      </rPr>
      <t>主として機械を運</t>
    </r>
    <phoneticPr fontId="3"/>
  </si>
  <si>
    <r>
      <t>　</t>
    </r>
    <r>
      <rPr>
        <b/>
        <u/>
        <sz val="10"/>
        <color theme="1"/>
        <rFont val="ＭＳ ゴシック"/>
        <family val="3"/>
        <charset val="128"/>
      </rPr>
      <t>転または操作して行う次に掲げる作業について</t>
    </r>
    <r>
      <rPr>
        <sz val="10"/>
        <color theme="1"/>
        <rFont val="ＭＳ ゴシック"/>
        <family val="3"/>
        <charset val="128"/>
      </rPr>
      <t>主体的業務を行うもの</t>
    </r>
    <phoneticPr fontId="3"/>
  </si>
  <si>
    <t>②　除染工事において、上記の作業を行うもの</t>
    <phoneticPr fontId="3"/>
  </si>
  <si>
    <t>ｃ．機械重量３ｔ未満のトラクタ（ホイール型）・トラクタショベル（ホイール型）・バックホウ（ホイー</t>
    <phoneticPr fontId="3"/>
  </si>
  <si>
    <t>　ル型）等を運転または操作して行う土砂等の掘削、積込みまたは運搬</t>
    <phoneticPr fontId="3"/>
  </si>
  <si>
    <t>ｄ．吊上げ重量１ｔ未満のホイールクレーン・クレーン装置付トラック等を運転または操作して行う資材等</t>
    <phoneticPr fontId="3"/>
  </si>
  <si>
    <t>　の運搬</t>
    <phoneticPr fontId="3"/>
  </si>
  <si>
    <t>ｆ．路面清掃車（ブラシ式フロントリフトダンプ以外）、除雪車（除雪トラック・凍結防止剤散布車・ロー</t>
    <phoneticPr fontId="3"/>
  </si>
  <si>
    <t>　タリ除雪車（30KW級ホイール））等の運転または操作</t>
    <phoneticPr fontId="3"/>
  </si>
  <si>
    <t>Ｑ  特殊作業員などの職種説明に、「相当程度の技能及び肉体的要件を有して主体的業務を行う」とあります</t>
    <phoneticPr fontId="3"/>
  </si>
  <si>
    <t>　が、どのようなことを言っているのでしょうか？</t>
    <phoneticPr fontId="3"/>
  </si>
  <si>
    <t>Ａ　相当程度の技能及び高度の肉体的条件、主体的業務を行える労働者とは、工事現場で使用するさまざまな</t>
    <phoneticPr fontId="3"/>
  </si>
  <si>
    <t>　機械等や土木工事に精通した技能と現場環境に左右されず重労働を伴う作業を主体的に行える肉体的条件を</t>
    <phoneticPr fontId="3"/>
  </si>
  <si>
    <t>　有し、かつ各種作業について必要とされる主体的業務を行うことが出来る労働者です。</t>
    <phoneticPr fontId="3"/>
  </si>
  <si>
    <t>※職種分類の考え方</t>
    <rPh sb="1" eb="3">
      <t>ショクシュ</t>
    </rPh>
    <rPh sb="3" eb="5">
      <t>ブンルイ</t>
    </rPh>
    <rPh sb="6" eb="7">
      <t>カンガ</t>
    </rPh>
    <rPh sb="8" eb="9">
      <t>カタ</t>
    </rPh>
    <phoneticPr fontId="3"/>
  </si>
  <si>
    <t>01特殊作業員及び「作業員」</t>
    <rPh sb="2" eb="4">
      <t>トクシュ</t>
    </rPh>
    <rPh sb="4" eb="7">
      <t>サギョウイン</t>
    </rPh>
    <rPh sb="7" eb="8">
      <t>オヨ</t>
    </rPh>
    <rPh sb="10" eb="13">
      <t>サギョウイン</t>
    </rPh>
    <phoneticPr fontId="3"/>
  </si>
  <si>
    <t>軽機械の運転・操作や重労働を伴う作業を主体的に行う技能労働者は、01特殊作業員に分類してください。</t>
    <phoneticPr fontId="3"/>
  </si>
  <si>
    <t>主として人力による作業で、重労働を伴わない作業に従事する方は、02普通作業員に分類してください。</t>
    <phoneticPr fontId="3"/>
  </si>
  <si>
    <t>工事現場の清掃、後片付け等、主として人力による軽易かつ軽度の補助作業に従事する方は、03軽作業員に分類してください。</t>
    <phoneticPr fontId="3"/>
  </si>
  <si>
    <t>運転免許等を要しない軽機械の運転・操作に従事する方は、01特殊作業員に分類してください。</t>
    <phoneticPr fontId="3"/>
  </si>
  <si>
    <t>大型特殊免許等を要する重機械の運転・操作に従事する方は、14運転手（特殊）に分類してください。</t>
    <phoneticPr fontId="3"/>
  </si>
  <si>
    <t>主として路上を通行する車両等の運転に従事する方は、15運転手（一般）に分類してください。</t>
    <phoneticPr fontId="3"/>
  </si>
  <si>
    <t>オペレータ関係職種</t>
    <rPh sb="5" eb="7">
      <t>カンケイ</t>
    </rPh>
    <rPh sb="7" eb="9">
      <t>ショクシュ</t>
    </rPh>
    <phoneticPr fontId="3"/>
  </si>
  <si>
    <t>【参考】</t>
    <rPh sb="1" eb="3">
      <t>サンコウ</t>
    </rPh>
    <phoneticPr fontId="3"/>
  </si>
  <si>
    <t>　（30KW級ホイール以外））等の運転または操作</t>
    <phoneticPr fontId="3"/>
  </si>
  <si>
    <t>計労務単価の調査対象職種」に該当する職種となっているかを確認します。</t>
    <phoneticPr fontId="3"/>
  </si>
  <si>
    <t>　①年齢～年金受給等による賃金の調整をされている者ではないか。　　　　⇒対象外</t>
    <rPh sb="36" eb="39">
      <t>タイショウガイ</t>
    </rPh>
    <phoneticPr fontId="3"/>
  </si>
  <si>
    <t>　②経験年数～見習いやアルバイトではないか。　　　　　　　　　　　　　⇒対象外</t>
    <rPh sb="36" eb="39">
      <t>タイショウガイ</t>
    </rPh>
    <phoneticPr fontId="3"/>
  </si>
  <si>
    <t>　③作業内容～実際の主な作業内容が軽作業員に該当するのではないか。　　⇒軽作業員に記載</t>
    <rPh sb="36" eb="39">
      <t>ケイサギョウ</t>
    </rPh>
    <rPh sb="39" eb="40">
      <t>イン</t>
    </rPh>
    <rPh sb="41" eb="43">
      <t>キサイ</t>
    </rPh>
    <phoneticPr fontId="3"/>
  </si>
  <si>
    <t>20,000円</t>
    <phoneticPr fontId="3"/>
  </si>
  <si>
    <t>16,000円</t>
    <phoneticPr fontId="3"/>
  </si>
  <si>
    <t>14,500円</t>
    <phoneticPr fontId="3"/>
  </si>
  <si>
    <t>11,500円</t>
    <phoneticPr fontId="3"/>
  </si>
  <si>
    <t>年齢</t>
    <rPh sb="0" eb="2">
      <t>ネンレイ</t>
    </rPh>
    <phoneticPr fontId="3"/>
  </si>
  <si>
    <t>乖離率</t>
    <rPh sb="0" eb="3">
      <t>カイリリツ</t>
    </rPh>
    <phoneticPr fontId="3"/>
  </si>
  <si>
    <t>45歳</t>
    <phoneticPr fontId="3"/>
  </si>
  <si>
    <t>35歳</t>
    <phoneticPr fontId="3"/>
  </si>
  <si>
    <t>68歳</t>
    <phoneticPr fontId="3"/>
  </si>
  <si>
    <t>19歳</t>
    <phoneticPr fontId="3"/>
  </si>
  <si>
    <t>Ｂ</t>
    <phoneticPr fontId="3"/>
  </si>
  <si>
    <t>Ｃ</t>
    <phoneticPr fontId="3"/>
  </si>
  <si>
    <t>Ｄ</t>
    <phoneticPr fontId="3"/>
  </si>
  <si>
    <t>Ａ</t>
    <phoneticPr fontId="3"/>
  </si>
  <si>
    <t>一日当たりの労務費</t>
    <rPh sb="0" eb="2">
      <t>イチニチ</t>
    </rPh>
    <rPh sb="2" eb="3">
      <t>ア</t>
    </rPh>
    <rPh sb="6" eb="9">
      <t>ロウムヒ</t>
    </rPh>
    <phoneticPr fontId="3"/>
  </si>
  <si>
    <t>Ｅ</t>
    <phoneticPr fontId="3"/>
  </si>
  <si>
    <t>Ｆ</t>
    <phoneticPr fontId="3"/>
  </si>
  <si>
    <t>Ｇ</t>
    <phoneticPr fontId="3"/>
  </si>
  <si>
    <t>　・職種～普通作業員</t>
    <phoneticPr fontId="3"/>
  </si>
  <si>
    <t>　・職種～運転手（特殊）</t>
    <phoneticPr fontId="3"/>
  </si>
  <si>
    <t>別紙５</t>
    <rPh sb="0" eb="2">
      <t>ベッシ</t>
    </rPh>
    <phoneticPr fontId="3"/>
  </si>
  <si>
    <t>平均労務費算出票の作成について</t>
    <phoneticPr fontId="3"/>
  </si>
  <si>
    <t>１　対象労働者</t>
    <rPh sb="2" eb="4">
      <t>タイショウ</t>
    </rPh>
    <rPh sb="4" eb="7">
      <t>ロウドウシャ</t>
    </rPh>
    <phoneticPr fontId="3"/>
  </si>
  <si>
    <t>　対象工事に従事する次の者を対象とします。</t>
    <phoneticPr fontId="3"/>
  </si>
  <si>
    <t>　公共工事設計労務単価に定められている５１職種に係る作業に従事する者</t>
    <phoneticPr fontId="3"/>
  </si>
  <si>
    <t>(1)</t>
    <phoneticPr fontId="3"/>
  </si>
  <si>
    <t>(2)</t>
    <phoneticPr fontId="3"/>
  </si>
  <si>
    <t>(3)</t>
    <phoneticPr fontId="3"/>
  </si>
  <si>
    <t>(4)</t>
    <phoneticPr fontId="3"/>
  </si>
  <si>
    <t>　元請業者に雇用される者だけではなく、全ての下請負人及び交通誘導を受託する者に雇用される者</t>
    <phoneticPr fontId="3"/>
  </si>
  <si>
    <t>　正社員・日雇労働者等労働の形態や日額・月額等の賃金支払い方法を問わず、賃金が支払われる者</t>
    <phoneticPr fontId="3"/>
  </si>
  <si>
    <t>　建設会社との雇用契約によらず請負契約（経費込み）による労働者等、賃金を経費込みで受け取っている労働者、いわゆる「一人親方」については、賃金と経費が分離できる場合は、調査対象となります。</t>
    <phoneticPr fontId="3"/>
  </si>
  <si>
    <t>２　対象労働費</t>
    <rPh sb="2" eb="4">
      <t>タイショウ</t>
    </rPh>
    <rPh sb="4" eb="7">
      <t>ロウドウヒ</t>
    </rPh>
    <phoneticPr fontId="3"/>
  </si>
  <si>
    <t>　建設工事下請状況等調査日の直近に支払われている月の賃金について、記載してください。</t>
    <phoneticPr fontId="3"/>
  </si>
  <si>
    <t>３　対象から除外される者</t>
    <rPh sb="2" eb="4">
      <t>タイショウ</t>
    </rPh>
    <phoneticPr fontId="3"/>
  </si>
  <si>
    <t>４  公共工事設計労務単価の構成</t>
  </si>
  <si>
    <t>　見習い、アルバイト、外国人技能実習生（ただし、補助的業務に相当程度従事した場合は「普通作業員」又は「軽作業員」となる）</t>
    <rPh sb="11" eb="19">
      <t>ガイコクジンギノウジッシュウセイ</t>
    </rPh>
    <phoneticPr fontId="3"/>
  </si>
  <si>
    <t>　年金等受給に伴い、賃金を調整されている者</t>
    <phoneticPr fontId="3"/>
  </si>
  <si>
    <t>　事業主の親族で、賃金体系等が他の労働者と区別されている者</t>
    <phoneticPr fontId="3"/>
  </si>
  <si>
    <t>　労働者ではない者（会社役員、ボランティア等）</t>
    <phoneticPr fontId="3"/>
  </si>
  <si>
    <t>　対象工事に係る作業に従事しない者（一般事務員等）</t>
    <phoneticPr fontId="3"/>
  </si>
  <si>
    <t>　現場技術者（主任技術者等）</t>
    <phoneticPr fontId="3"/>
  </si>
  <si>
    <t>(5)</t>
  </si>
  <si>
    <t>(6)</t>
  </si>
  <si>
    <t>　公共工事設計労務単価は、次の(1)～(4)で構成される。</t>
    <phoneticPr fontId="3"/>
  </si>
  <si>
    <t>　基本給相当額</t>
    <phoneticPr fontId="3"/>
  </si>
  <si>
    <t>　基準内手当（通勤手当、現場手当、技能手当、資格手当、役職手当等）</t>
    <phoneticPr fontId="3"/>
  </si>
  <si>
    <t>　臨時の給与（ボーナス等）</t>
    <phoneticPr fontId="3"/>
  </si>
  <si>
    <t>　実物給与（通勤用定期、食事代等）</t>
    <phoneticPr fontId="3"/>
  </si>
  <si>
    <t>５　対象とならない手当等</t>
  </si>
  <si>
    <t>　時間外手当、休日手当、深夜割増手当等</t>
    <phoneticPr fontId="3"/>
  </si>
  <si>
    <t>　研修訓練手当</t>
    <phoneticPr fontId="3"/>
  </si>
  <si>
    <t>　法定福利費の事業主負担額</t>
    <phoneticPr fontId="3"/>
  </si>
  <si>
    <t>基本給与相当額</t>
    <rPh sb="0" eb="4">
      <t>キホンキュウヨ</t>
    </rPh>
    <rPh sb="4" eb="7">
      <t>ソウトウガク</t>
    </rPh>
    <phoneticPr fontId="3"/>
  </si>
  <si>
    <t>＋</t>
    <phoneticPr fontId="3"/>
  </si>
  <si>
    <t>基本内手当</t>
    <rPh sb="0" eb="2">
      <t>キホン</t>
    </rPh>
    <rPh sb="2" eb="3">
      <t>ナイ</t>
    </rPh>
    <rPh sb="3" eb="5">
      <t>テアテ</t>
    </rPh>
    <phoneticPr fontId="3"/>
  </si>
  <si>
    <t>＋</t>
    <phoneticPr fontId="3"/>
  </si>
  <si>
    <t>＋</t>
    <phoneticPr fontId="3"/>
  </si>
  <si>
    <t>所定労働時間　８時間当たり</t>
    <rPh sb="0" eb="2">
      <t>ショテイ</t>
    </rPh>
    <rPh sb="2" eb="4">
      <t>ロウドウ</t>
    </rPh>
    <rPh sb="4" eb="6">
      <t>ジカン</t>
    </rPh>
    <rPh sb="8" eb="10">
      <t>ジカン</t>
    </rPh>
    <rPh sb="10" eb="11">
      <t>ア</t>
    </rPh>
    <phoneticPr fontId="3"/>
  </si>
  <si>
    <t>所定労働日数　１日当たり</t>
    <rPh sb="0" eb="2">
      <t>ショテイ</t>
    </rPh>
    <rPh sb="2" eb="4">
      <t>ロウドウ</t>
    </rPh>
    <rPh sb="4" eb="6">
      <t>ニッスウ</t>
    </rPh>
    <rPh sb="8" eb="9">
      <t>ニチ</t>
    </rPh>
    <rPh sb="9" eb="10">
      <t>ア</t>
    </rPh>
    <phoneticPr fontId="3"/>
  </si>
  <si>
    <t>01</t>
    <phoneticPr fontId="3"/>
  </si>
  <si>
    <t>02</t>
  </si>
  <si>
    <t>03</t>
  </si>
  <si>
    <t>04</t>
  </si>
  <si>
    <t>05</t>
  </si>
  <si>
    <t>06</t>
  </si>
  <si>
    <t>07</t>
  </si>
  <si>
    <t>08</t>
  </si>
  <si>
    <t>09</t>
  </si>
  <si>
    <t>10</t>
  </si>
  <si>
    <t>11</t>
  </si>
  <si>
    <t>12</t>
  </si>
  <si>
    <t>13</t>
  </si>
  <si>
    <t>14</t>
    <phoneticPr fontId="3"/>
  </si>
  <si>
    <t>15</t>
  </si>
  <si>
    <t>16</t>
  </si>
  <si>
    <t>17</t>
  </si>
  <si>
    <t>18</t>
  </si>
  <si>
    <t>19</t>
  </si>
  <si>
    <t>20</t>
  </si>
  <si>
    <t>21</t>
  </si>
  <si>
    <t>22</t>
  </si>
  <si>
    <t>23</t>
  </si>
  <si>
    <t>24</t>
  </si>
  <si>
    <t>25</t>
  </si>
  <si>
    <t>26</t>
  </si>
  <si>
    <t>27</t>
    <phoneticPr fontId="3"/>
  </si>
  <si>
    <t>28</t>
  </si>
  <si>
    <t>29</t>
  </si>
  <si>
    <t>30</t>
  </si>
  <si>
    <t>31</t>
  </si>
  <si>
    <t>32</t>
  </si>
  <si>
    <t>33</t>
  </si>
  <si>
    <t>34</t>
  </si>
  <si>
    <t>35</t>
  </si>
  <si>
    <t>36</t>
  </si>
  <si>
    <t>37</t>
  </si>
  <si>
    <t>38</t>
  </si>
  <si>
    <t>39</t>
  </si>
  <si>
    <t>40</t>
    <phoneticPr fontId="3"/>
  </si>
  <si>
    <t>41</t>
  </si>
  <si>
    <t>42</t>
  </si>
  <si>
    <t>43</t>
  </si>
  <si>
    <t>44</t>
  </si>
  <si>
    <t>45</t>
  </si>
  <si>
    <t>46</t>
  </si>
  <si>
    <t>47</t>
  </si>
  <si>
    <t>48</t>
  </si>
  <si>
    <t>49</t>
  </si>
  <si>
    <t>50</t>
  </si>
  <si>
    <t>51</t>
  </si>
  <si>
    <t>特殊作業員</t>
  </si>
  <si>
    <t>普通作業員</t>
  </si>
  <si>
    <t>軽作業員</t>
  </si>
  <si>
    <t>造園工</t>
  </si>
  <si>
    <t>法面工</t>
  </si>
  <si>
    <t>とび工</t>
  </si>
  <si>
    <t>石工</t>
  </si>
  <si>
    <t>ブロック工</t>
  </si>
  <si>
    <t>電工</t>
  </si>
  <si>
    <t>鉄筋工</t>
  </si>
  <si>
    <t xml:space="preserve">鉄骨工 </t>
  </si>
  <si>
    <t xml:space="preserve">塗装工 </t>
  </si>
  <si>
    <t>溶接工</t>
  </si>
  <si>
    <t>運転手（特殊）</t>
  </si>
  <si>
    <t>運転手（一般）</t>
  </si>
  <si>
    <t>潜かん工</t>
  </si>
  <si>
    <t>潜かん世話役</t>
  </si>
  <si>
    <t>さく岩工</t>
  </si>
  <si>
    <t>トンネル特殊工</t>
  </si>
  <si>
    <t>トンネル作業員</t>
  </si>
  <si>
    <t>トンネル世話役</t>
  </si>
  <si>
    <t>橋りょう特殊工</t>
  </si>
  <si>
    <t>橋りょう塗装工</t>
  </si>
  <si>
    <t>橋りょう世話役</t>
  </si>
  <si>
    <t>土木一般世話役</t>
  </si>
  <si>
    <t>高級船員</t>
  </si>
  <si>
    <t xml:space="preserve">普通船員      </t>
  </si>
  <si>
    <t xml:space="preserve">潜水士        </t>
  </si>
  <si>
    <t xml:space="preserve">潜水連絡員    </t>
  </si>
  <si>
    <t xml:space="preserve">潜水送気員    </t>
  </si>
  <si>
    <t>山林砂防工</t>
  </si>
  <si>
    <t>軌道工</t>
  </si>
  <si>
    <t>型枠工</t>
  </si>
  <si>
    <t>大工</t>
  </si>
  <si>
    <t>左官</t>
  </si>
  <si>
    <t>配管工</t>
  </si>
  <si>
    <t>はつり工</t>
  </si>
  <si>
    <t>防水工</t>
  </si>
  <si>
    <t>板金工</t>
  </si>
  <si>
    <t xml:space="preserve">タイル工 </t>
  </si>
  <si>
    <t xml:space="preserve">サッシ工 </t>
  </si>
  <si>
    <t>屋根ふき工</t>
  </si>
  <si>
    <t xml:space="preserve">内装工   </t>
  </si>
  <si>
    <t xml:space="preserve">ガラス工 </t>
  </si>
  <si>
    <t xml:space="preserve">建具工   </t>
  </si>
  <si>
    <t>ダクト工</t>
  </si>
  <si>
    <t>保温工</t>
  </si>
  <si>
    <t>建築ブロック工</t>
  </si>
  <si>
    <t>設備機械工</t>
  </si>
  <si>
    <t>交通誘導警備員Ａ</t>
  </si>
  <si>
    <t>交通誘導警備員Ｂ</t>
  </si>
  <si>
    <t>　下記表の職種を記載してください</t>
    <phoneticPr fontId="3"/>
  </si>
  <si>
    <t>注　よくある間違いについて</t>
    <rPh sb="0" eb="1">
      <t>チュウ</t>
    </rPh>
    <rPh sb="6" eb="8">
      <t>マチガ</t>
    </rPh>
    <phoneticPr fontId="3"/>
  </si>
  <si>
    <t>例１</t>
    <phoneticPr fontId="3"/>
  </si>
  <si>
    <t>　型枠工事の請負会社であっても全員が型枠工には該当はしません。</t>
    <phoneticPr fontId="3"/>
  </si>
  <si>
    <t>　型枠工の定義は、木工事について相当程度の技能を有して主体的業務を行う者であり、補助的作業を行う者は、普通作業員又は軽作業員としてください。</t>
    <phoneticPr fontId="3"/>
  </si>
  <si>
    <t>例２　複数の職種の作業に従事した場合は、年間を通して主に従事している職種としてくださ　　い。</t>
    <phoneticPr fontId="3"/>
  </si>
  <si>
    <t>　複数の職種の作業に従事した場合は、年間を通して主に従事している職種としてください。</t>
    <phoneticPr fontId="3"/>
  </si>
  <si>
    <t>職階</t>
    <rPh sb="0" eb="2">
      <t>ショクカイ</t>
    </rPh>
    <phoneticPr fontId="3"/>
  </si>
  <si>
    <t>昨年同期の労務費</t>
    <rPh sb="0" eb="2">
      <t>サクネン</t>
    </rPh>
    <rPh sb="2" eb="4">
      <t>ドウキ</t>
    </rPh>
    <rPh sb="5" eb="8">
      <t>ロウムヒ</t>
    </rPh>
    <phoneticPr fontId="3"/>
  </si>
  <si>
    <t>※算出方法は同じ</t>
    <rPh sb="1" eb="3">
      <t>サンシュツ</t>
    </rPh>
    <rPh sb="3" eb="5">
      <t>ホウホウ</t>
    </rPh>
    <rPh sb="6" eb="7">
      <t>オナ</t>
    </rPh>
    <phoneticPr fontId="3"/>
  </si>
  <si>
    <t>新規雇用</t>
    <rPh sb="0" eb="2">
      <t>シンキ</t>
    </rPh>
    <rPh sb="2" eb="4">
      <t>コヨウ</t>
    </rPh>
    <phoneticPr fontId="3"/>
  </si>
  <si>
    <t>９　基本給与Ｂ欄には、月給制や日給月給制など月ごとに給料の支払いがある場合にはその額を記載してください。</t>
    <rPh sb="2" eb="6">
      <t>キホンキュウヨ</t>
    </rPh>
    <rPh sb="7" eb="8">
      <t>ラン</t>
    </rPh>
    <rPh sb="11" eb="14">
      <t>ゲッキュウセイ</t>
    </rPh>
    <rPh sb="15" eb="17">
      <t>ニッキュウ</t>
    </rPh>
    <rPh sb="17" eb="20">
      <t>ゲッキュウセイ</t>
    </rPh>
    <rPh sb="22" eb="23">
      <t>ツキ</t>
    </rPh>
    <rPh sb="26" eb="28">
      <t>キュウリョウ</t>
    </rPh>
    <rPh sb="29" eb="31">
      <t>シハラ</t>
    </rPh>
    <rPh sb="35" eb="37">
      <t>バアイ</t>
    </rPh>
    <rPh sb="41" eb="42">
      <t>ガク</t>
    </rPh>
    <rPh sb="43" eb="45">
      <t>キサイ</t>
    </rPh>
    <phoneticPr fontId="3"/>
  </si>
  <si>
    <t>労働者</t>
    <rPh sb="0" eb="2">
      <t>ロウドウ</t>
    </rPh>
    <rPh sb="2" eb="3">
      <t>シャ</t>
    </rPh>
    <phoneticPr fontId="3"/>
  </si>
  <si>
    <t>○調査対象から除外される労働者</t>
    <rPh sb="1" eb="3">
      <t>チョウサ</t>
    </rPh>
    <rPh sb="3" eb="5">
      <t>タイショウ</t>
    </rPh>
    <rPh sb="7" eb="9">
      <t>ジョガイ</t>
    </rPh>
    <rPh sb="12" eb="15">
      <t>ロウドウシャ</t>
    </rPh>
    <phoneticPr fontId="3"/>
  </si>
  <si>
    <r>
      <t>と大幅な乖離</t>
    </r>
    <r>
      <rPr>
        <b/>
        <sz val="10"/>
        <color rgb="FFC00000"/>
        <rFont val="ＭＳ ゴシック"/>
        <family val="3"/>
        <charset val="128"/>
      </rPr>
      <t>（１０％以上）</t>
    </r>
    <r>
      <rPr>
        <sz val="10"/>
        <color theme="1"/>
        <rFont val="ＭＳ ゴシック"/>
        <family val="3"/>
        <charset val="128"/>
      </rPr>
      <t>があった場合は、当該労働者の年齢、経験、作業内容等の聞き取りを行い、「設</t>
    </r>
    <rPh sb="23" eb="26">
      <t>ロウドウシャ</t>
    </rPh>
    <phoneticPr fontId="3"/>
  </si>
  <si>
    <t>労働者</t>
    <rPh sb="0" eb="3">
      <t>ロウドウシャ</t>
    </rPh>
    <phoneticPr fontId="3"/>
  </si>
  <si>
    <t>※労働者Ｃ・Ｄについて、年齢・経験・作業内容等の聞き取りを行い、次のような内容等を確認して、</t>
    <rPh sb="1" eb="3">
      <t>ロウドウ</t>
    </rPh>
    <phoneticPr fontId="3"/>
  </si>
  <si>
    <t>※労働者Ｇついて、年齢・経験・作業内容等の聞き取りを行い、次のような内容等を確認して、平均労</t>
    <rPh sb="1" eb="3">
      <t>ロウドウ</t>
    </rPh>
    <phoneticPr fontId="3"/>
  </si>
  <si>
    <t>７  職種について</t>
    <phoneticPr fontId="3"/>
  </si>
  <si>
    <t>６  昨年同期の労務費について</t>
    <rPh sb="3" eb="5">
      <t>サクネン</t>
    </rPh>
    <rPh sb="5" eb="7">
      <t>ドウキ</t>
    </rPh>
    <rPh sb="8" eb="11">
      <t>ロウムヒ</t>
    </rPh>
    <phoneticPr fontId="3"/>
  </si>
  <si>
    <t>　昨年の調査対象月（今回調査の１年前）の日額労務費を、同様の方法により算出し、記載してください。</t>
    <rPh sb="1" eb="3">
      <t>サクネン</t>
    </rPh>
    <rPh sb="4" eb="6">
      <t>チョウサ</t>
    </rPh>
    <rPh sb="6" eb="8">
      <t>タイショウ</t>
    </rPh>
    <rPh sb="8" eb="9">
      <t>ツキ</t>
    </rPh>
    <rPh sb="10" eb="12">
      <t>コンカイ</t>
    </rPh>
    <rPh sb="12" eb="14">
      <t>チョウサ</t>
    </rPh>
    <rPh sb="16" eb="18">
      <t>ネンマエ</t>
    </rPh>
    <rPh sb="20" eb="22">
      <t>ニチガク</t>
    </rPh>
    <rPh sb="22" eb="25">
      <t>ロウムヒ</t>
    </rPh>
    <rPh sb="27" eb="29">
      <t>ドウヨウ</t>
    </rPh>
    <rPh sb="30" eb="32">
      <t>ホウホウ</t>
    </rPh>
    <rPh sb="35" eb="37">
      <t>サンシュツ</t>
    </rPh>
    <rPh sb="39" eb="41">
      <t>キサイ</t>
    </rPh>
    <phoneticPr fontId="3"/>
  </si>
  <si>
    <t>元請・下請</t>
    <rPh sb="0" eb="2">
      <t>モトウ</t>
    </rPh>
    <rPh sb="3" eb="5">
      <t>シタウケ</t>
    </rPh>
    <phoneticPr fontId="3"/>
  </si>
  <si>
    <t>工事番号</t>
    <rPh sb="0" eb="2">
      <t>コウジ</t>
    </rPh>
    <rPh sb="2" eb="4">
      <t>バンゴウ</t>
    </rPh>
    <phoneticPr fontId="3"/>
  </si>
  <si>
    <t>発注部署</t>
    <rPh sb="0" eb="2">
      <t>ハッチュウ</t>
    </rPh>
    <rPh sb="2" eb="4">
      <t>ブショ</t>
    </rPh>
    <phoneticPr fontId="3"/>
  </si>
  <si>
    <t>札幌建設管理部</t>
    <rPh sb="0" eb="2">
      <t>サッポロ</t>
    </rPh>
    <rPh sb="2" eb="4">
      <t>ケンセツ</t>
    </rPh>
    <rPh sb="4" eb="7">
      <t>カンリブ</t>
    </rPh>
    <phoneticPr fontId="3"/>
  </si>
  <si>
    <t>小樽建設管理部</t>
    <rPh sb="0" eb="2">
      <t>オタル</t>
    </rPh>
    <rPh sb="2" eb="4">
      <t>ケンセツ</t>
    </rPh>
    <rPh sb="4" eb="7">
      <t>カンリブ</t>
    </rPh>
    <phoneticPr fontId="3"/>
  </si>
  <si>
    <t>函館建設管理部</t>
    <rPh sb="0" eb="2">
      <t>ハコダテ</t>
    </rPh>
    <rPh sb="2" eb="4">
      <t>ケンセツ</t>
    </rPh>
    <rPh sb="4" eb="7">
      <t>カンリブ</t>
    </rPh>
    <phoneticPr fontId="3"/>
  </si>
  <si>
    <t>室蘭建設管理部</t>
    <rPh sb="0" eb="2">
      <t>ムロラン</t>
    </rPh>
    <rPh sb="2" eb="4">
      <t>ケンセツ</t>
    </rPh>
    <rPh sb="4" eb="7">
      <t>カンリブ</t>
    </rPh>
    <phoneticPr fontId="3"/>
  </si>
  <si>
    <t>旭川建設管理部</t>
    <rPh sb="0" eb="2">
      <t>アサヒカワ</t>
    </rPh>
    <rPh sb="2" eb="4">
      <t>ケンセツ</t>
    </rPh>
    <rPh sb="4" eb="7">
      <t>カンリブ</t>
    </rPh>
    <phoneticPr fontId="3"/>
  </si>
  <si>
    <t>留萌建設管理部</t>
    <rPh sb="0" eb="2">
      <t>ルモイ</t>
    </rPh>
    <rPh sb="2" eb="4">
      <t>ケンセツ</t>
    </rPh>
    <rPh sb="4" eb="7">
      <t>カンリブ</t>
    </rPh>
    <phoneticPr fontId="3"/>
  </si>
  <si>
    <t>稚内建設管理部</t>
    <rPh sb="0" eb="2">
      <t>ワッカナイ</t>
    </rPh>
    <rPh sb="2" eb="4">
      <t>ケンセツ</t>
    </rPh>
    <rPh sb="4" eb="7">
      <t>カンリブ</t>
    </rPh>
    <phoneticPr fontId="3"/>
  </si>
  <si>
    <t>網走建設管理部</t>
    <rPh sb="0" eb="2">
      <t>アバシリ</t>
    </rPh>
    <rPh sb="2" eb="4">
      <t>ケンセツ</t>
    </rPh>
    <rPh sb="4" eb="7">
      <t>カンリブ</t>
    </rPh>
    <phoneticPr fontId="3"/>
  </si>
  <si>
    <t>帯広建設管理部</t>
    <rPh sb="0" eb="2">
      <t>オビヒロ</t>
    </rPh>
    <rPh sb="2" eb="4">
      <t>ケンセツ</t>
    </rPh>
    <rPh sb="4" eb="7">
      <t>カンリブ</t>
    </rPh>
    <phoneticPr fontId="3"/>
  </si>
  <si>
    <t>釧路建設管理部</t>
    <rPh sb="0" eb="2">
      <t>クシロ</t>
    </rPh>
    <rPh sb="2" eb="4">
      <t>ケンセツ</t>
    </rPh>
    <rPh sb="4" eb="7">
      <t>カンリブ</t>
    </rPh>
    <phoneticPr fontId="3"/>
  </si>
  <si>
    <t>発注機関</t>
    <rPh sb="0" eb="2">
      <t>ハッチュウ</t>
    </rPh>
    <rPh sb="2" eb="4">
      <t>キカン</t>
    </rPh>
    <phoneticPr fontId="3"/>
  </si>
  <si>
    <t>選択</t>
    <rPh sb="0" eb="2">
      <t>センタク</t>
    </rPh>
    <phoneticPr fontId="3"/>
  </si>
  <si>
    <t>○</t>
    <phoneticPr fontId="3"/>
  </si>
  <si>
    <t>支払携帯</t>
    <rPh sb="0" eb="2">
      <t>シハライ</t>
    </rPh>
    <rPh sb="2" eb="4">
      <t>ケイタイ</t>
    </rPh>
    <phoneticPr fontId="3"/>
  </si>
  <si>
    <t>日給</t>
    <rPh sb="0" eb="2">
      <t>ニッキュウ</t>
    </rPh>
    <phoneticPr fontId="3"/>
  </si>
  <si>
    <t>月給</t>
    <rPh sb="0" eb="2">
      <t>ゲッキュウ</t>
    </rPh>
    <phoneticPr fontId="3"/>
  </si>
  <si>
    <t>直近上位の注文者名</t>
    <rPh sb="0" eb="2">
      <t>チョッキン</t>
    </rPh>
    <rPh sb="2" eb="4">
      <t>ジョウイ</t>
    </rPh>
    <rPh sb="5" eb="8">
      <t>チュウモンシャ</t>
    </rPh>
    <rPh sb="8" eb="9">
      <t>メイ</t>
    </rPh>
    <phoneticPr fontId="3"/>
  </si>
  <si>
    <t>道内</t>
    <rPh sb="0" eb="2">
      <t>ドウナイ</t>
    </rPh>
    <phoneticPr fontId="3"/>
  </si>
  <si>
    <t>道外</t>
    <rPh sb="0" eb="2">
      <t>ドウガイ</t>
    </rPh>
    <phoneticPr fontId="3"/>
  </si>
  <si>
    <t>道内・道外</t>
    <rPh sb="0" eb="2">
      <t>ドウナイ</t>
    </rPh>
    <rPh sb="3" eb="5">
      <t>ドウガイ</t>
    </rPh>
    <phoneticPr fontId="3"/>
  </si>
  <si>
    <t>本社所在地(道内・道外)</t>
    <rPh sb="0" eb="2">
      <t>ホンシャ</t>
    </rPh>
    <rPh sb="2" eb="5">
      <t>ショザイチ</t>
    </rPh>
    <rPh sb="6" eb="8">
      <t>ドウナイ</t>
    </rPh>
    <rPh sb="9" eb="11">
      <t>ドウガイ</t>
    </rPh>
    <phoneticPr fontId="3"/>
  </si>
  <si>
    <t>□□・△△経常建設共同企業体</t>
    <rPh sb="5" eb="7">
      <t>ケイジョウ</t>
    </rPh>
    <rPh sb="7" eb="9">
      <t>ケンセツ</t>
    </rPh>
    <rPh sb="9" eb="11">
      <t>キョウドウ</t>
    </rPh>
    <rPh sb="11" eb="14">
      <t>キギョウタイ</t>
    </rPh>
    <phoneticPr fontId="3"/>
  </si>
  <si>
    <t>□□建設（株）</t>
    <rPh sb="2" eb="4">
      <t>ケンセツ</t>
    </rPh>
    <rPh sb="4" eb="7">
      <t>カブ</t>
    </rPh>
    <phoneticPr fontId="3"/>
  </si>
  <si>
    <t>-</t>
    <phoneticPr fontId="3"/>
  </si>
  <si>
    <t>総務部　△△△△△</t>
  </si>
  <si>
    <t>0123-45-0000</t>
  </si>
  <si>
    <t>(2023)令和５年度用</t>
    <phoneticPr fontId="3"/>
  </si>
  <si>
    <t>R5単価</t>
    <rPh sb="2" eb="4">
      <t>タンカ</t>
    </rPh>
    <phoneticPr fontId="3"/>
  </si>
  <si>
    <t>　　（R5公共工事設計労務単価：19,100円）</t>
    <phoneticPr fontId="3"/>
  </si>
  <si>
    <t>18,000円</t>
    <phoneticPr fontId="3"/>
  </si>
  <si>
    <t>　・４名の平均労務費：16,000円</t>
    <phoneticPr fontId="3"/>
  </si>
  <si>
    <t>　　（乖離率　▲16.2%）</t>
    <phoneticPr fontId="3"/>
  </si>
  <si>
    <t>①～③のいずれかに該当する場合は、調査対象から除外して、平均を再算出する。</t>
    <phoneticPr fontId="3"/>
  </si>
  <si>
    <t>　　（R5公共工事設計労務単価：23,400円）</t>
    <phoneticPr fontId="3"/>
  </si>
  <si>
    <t>21,000円</t>
    <phoneticPr fontId="3"/>
  </si>
  <si>
    <t>　・３名の平均労務費：19,000円</t>
    <phoneticPr fontId="3"/>
  </si>
  <si>
    <t>　　（乖離率　▲18.8%）</t>
    <phoneticPr fontId="3"/>
  </si>
  <si>
    <t>機械重量３ｔ未満の振動ローラ（自走式）、ランマ、タンパ等を運転または操作して行う土砂等の締</t>
    <phoneticPr fontId="3"/>
  </si>
  <si>
    <t>　ン･ローディングショベル・トラクタショベル・レーキドーザ・タイヤドーザ・スクレープドーザ・スクレ</t>
    <phoneticPr fontId="3"/>
  </si>
  <si>
    <t>㊾交通誘導員A</t>
    <phoneticPr fontId="3"/>
  </si>
  <si>
    <t>年間
所定労働時間
（Ａ）</t>
    <rPh sb="0" eb="2">
      <t>ネンカン</t>
    </rPh>
    <rPh sb="3" eb="5">
      <t>ショテイ</t>
    </rPh>
    <rPh sb="5" eb="7">
      <t>ロウドウ</t>
    </rPh>
    <rPh sb="7" eb="9">
      <t>ジカン</t>
    </rPh>
    <phoneticPr fontId="3"/>
  </si>
  <si>
    <t>１ヵ月
所定労働時間
（Ａ'）</t>
    <rPh sb="2" eb="3">
      <t>ゲツ</t>
    </rPh>
    <rPh sb="4" eb="6">
      <t>ショテイ</t>
    </rPh>
    <rPh sb="6" eb="8">
      <t>ロウドウ</t>
    </rPh>
    <rPh sb="8" eb="10">
      <t>ジカン</t>
    </rPh>
    <phoneticPr fontId="3"/>
  </si>
  <si>
    <t>基本給与（Ｂ）</t>
    <rPh sb="0" eb="2">
      <t>キホン</t>
    </rPh>
    <rPh sb="2" eb="4">
      <t>キュウヨ</t>
    </rPh>
    <phoneticPr fontId="3"/>
  </si>
  <si>
    <t>手当等（Ｃ）</t>
    <rPh sb="0" eb="2">
      <t>テアテ</t>
    </rPh>
    <rPh sb="2" eb="3">
      <t>トウ</t>
    </rPh>
    <phoneticPr fontId="3"/>
  </si>
  <si>
    <t>臨時の給与（Ｄ）</t>
    <rPh sb="0" eb="2">
      <t>リンジ</t>
    </rPh>
    <rPh sb="3" eb="5">
      <t>キュウヨ</t>
    </rPh>
    <phoneticPr fontId="3"/>
  </si>
  <si>
    <t>実物給与（Ｅ）</t>
    <rPh sb="0" eb="2">
      <t>ジツブツ</t>
    </rPh>
    <rPh sb="2" eb="4">
      <t>キュウヨ</t>
    </rPh>
    <phoneticPr fontId="3"/>
  </si>
  <si>
    <t>合計（Ｆ）</t>
    <rPh sb="0" eb="2">
      <t>ゴウケイ</t>
    </rPh>
    <phoneticPr fontId="3"/>
  </si>
  <si>
    <t>13　昨年同期の労務費を労働者毎に記載してください。なお、算出に当たっては本年度と同様に行ってください。</t>
    <rPh sb="3" eb="5">
      <t>サクネン</t>
    </rPh>
    <rPh sb="5" eb="7">
      <t>ドウキ</t>
    </rPh>
    <rPh sb="8" eb="11">
      <t>ロウムヒ</t>
    </rPh>
    <rPh sb="12" eb="15">
      <t>ロウドウシャ</t>
    </rPh>
    <rPh sb="15" eb="16">
      <t>ゴト</t>
    </rPh>
    <rPh sb="17" eb="19">
      <t>キサイ</t>
    </rPh>
    <rPh sb="29" eb="31">
      <t>サンシュツ</t>
    </rPh>
    <rPh sb="32" eb="33">
      <t>ア</t>
    </rPh>
    <rPh sb="37" eb="40">
      <t>ホンネンド</t>
    </rPh>
    <rPh sb="41" eb="43">
      <t>ドウヨウ</t>
    </rPh>
    <rPh sb="44" eb="45">
      <t>オコナ</t>
    </rPh>
    <phoneticPr fontId="3"/>
  </si>
  <si>
    <t>２　当該工事に労働者が従事していない場合、職種名欄の「該当者なし」を選択し、提出してください。</t>
    <rPh sb="2" eb="4">
      <t>トウガイ</t>
    </rPh>
    <rPh sb="4" eb="6">
      <t>コウジ</t>
    </rPh>
    <rPh sb="7" eb="10">
      <t>ロウドウシャ</t>
    </rPh>
    <rPh sb="11" eb="13">
      <t>ジュウジ</t>
    </rPh>
    <rPh sb="18" eb="20">
      <t>バアイ</t>
    </rPh>
    <rPh sb="21" eb="23">
      <t>ショクシュ</t>
    </rPh>
    <rPh sb="23" eb="24">
      <t>メイ</t>
    </rPh>
    <rPh sb="24" eb="25">
      <t>ラン</t>
    </rPh>
    <rPh sb="27" eb="30">
      <t>ガイトウシャ</t>
    </rPh>
    <rPh sb="34" eb="36">
      <t>センタク</t>
    </rPh>
    <rPh sb="38" eb="40">
      <t>テイシュツ</t>
    </rPh>
    <phoneticPr fontId="3"/>
  </si>
  <si>
    <t>作成年月日</t>
    <rPh sb="0" eb="2">
      <t>サクセイ</t>
    </rPh>
    <rPh sb="2" eb="5">
      <t>ネンガッピ</t>
    </rPh>
    <phoneticPr fontId="3"/>
  </si>
  <si>
    <r>
      <t>４　労働者欄は、職種毎の労働者を</t>
    </r>
    <r>
      <rPr>
        <b/>
        <u/>
        <sz val="11"/>
        <color theme="1"/>
        <rFont val="ＭＳ ゴシック"/>
        <family val="3"/>
        <charset val="128"/>
      </rPr>
      <t>記号で記載</t>
    </r>
    <r>
      <rPr>
        <sz val="11"/>
        <color theme="1"/>
        <rFont val="ＭＳ ゴシック"/>
        <family val="3"/>
        <charset val="128"/>
      </rPr>
      <t>し、その労働者の</t>
    </r>
    <r>
      <rPr>
        <b/>
        <u/>
        <sz val="11"/>
        <color theme="1"/>
        <rFont val="ＭＳ ゴシック"/>
        <family val="3"/>
        <charset val="128"/>
      </rPr>
      <t>年齢、経験年数、雇用期間を記載</t>
    </r>
    <r>
      <rPr>
        <sz val="11"/>
        <color theme="1"/>
        <rFont val="ＭＳ ゴシック"/>
        <family val="3"/>
        <charset val="128"/>
      </rPr>
      <t>してください。</t>
    </r>
    <rPh sb="2" eb="5">
      <t>ロウドウシャ</t>
    </rPh>
    <rPh sb="5" eb="6">
      <t>ラン</t>
    </rPh>
    <rPh sb="8" eb="10">
      <t>ショクシュ</t>
    </rPh>
    <rPh sb="10" eb="11">
      <t>ゴト</t>
    </rPh>
    <rPh sb="12" eb="15">
      <t>ロウドウシャ</t>
    </rPh>
    <rPh sb="16" eb="18">
      <t>キゴウ</t>
    </rPh>
    <rPh sb="19" eb="21">
      <t>キサイ</t>
    </rPh>
    <rPh sb="25" eb="28">
      <t>ロウドウシャ</t>
    </rPh>
    <rPh sb="29" eb="31">
      <t>ネンレイ</t>
    </rPh>
    <rPh sb="32" eb="34">
      <t>ケイケン</t>
    </rPh>
    <rPh sb="34" eb="36">
      <t>ネンスウ</t>
    </rPh>
    <rPh sb="37" eb="39">
      <t>コヨウ</t>
    </rPh>
    <rPh sb="39" eb="41">
      <t>キカン</t>
    </rPh>
    <rPh sb="42" eb="44">
      <t>キサイ</t>
    </rPh>
    <phoneticPr fontId="3"/>
  </si>
  <si>
    <t>　　それ以外の場合には、所定労働時間での１箇月の当たりの金額を記載してください。</t>
    <rPh sb="4" eb="6">
      <t>イガイ</t>
    </rPh>
    <rPh sb="7" eb="9">
      <t>バアイ</t>
    </rPh>
    <rPh sb="12" eb="14">
      <t>ショテイ</t>
    </rPh>
    <rPh sb="14" eb="16">
      <t>ロウドウ</t>
    </rPh>
    <rPh sb="16" eb="18">
      <t>ジカン</t>
    </rPh>
    <rPh sb="21" eb="23">
      <t>カゲツ</t>
    </rPh>
    <rPh sb="24" eb="25">
      <t>ア</t>
    </rPh>
    <rPh sb="28" eb="30">
      <t>キンガク</t>
    </rPh>
    <rPh sb="31" eb="33">
      <t>キサイ</t>
    </rPh>
    <phoneticPr fontId="3"/>
  </si>
  <si>
    <r>
      <t>５　資格保有状況欄は、裏面①「職種別資格及び検定表」に示す各労働者が</t>
    </r>
    <r>
      <rPr>
        <b/>
        <sz val="11"/>
        <color theme="1"/>
        <rFont val="ＭＳ ゴシック"/>
        <family val="3"/>
        <charset val="128"/>
      </rPr>
      <t>保有している資格</t>
    </r>
    <r>
      <rPr>
        <sz val="11"/>
        <color theme="1"/>
        <rFont val="ＭＳ ゴシック"/>
        <family val="3"/>
        <charset val="128"/>
      </rPr>
      <t>（職種に対応する資格に限る）</t>
    </r>
    <rPh sb="2" eb="4">
      <t>シカク</t>
    </rPh>
    <rPh sb="4" eb="6">
      <t>ホユウ</t>
    </rPh>
    <rPh sb="6" eb="8">
      <t>ジョウキョウ</t>
    </rPh>
    <rPh sb="8" eb="9">
      <t>ラン</t>
    </rPh>
    <rPh sb="11" eb="13">
      <t>ウラメン</t>
    </rPh>
    <rPh sb="27" eb="28">
      <t>シメ</t>
    </rPh>
    <rPh sb="30" eb="32">
      <t>ロウドウ</t>
    </rPh>
    <rPh sb="34" eb="36">
      <t>ホユウ</t>
    </rPh>
    <rPh sb="40" eb="42">
      <t>シカク</t>
    </rPh>
    <rPh sb="43" eb="45">
      <t>ショクシュ</t>
    </rPh>
    <rPh sb="46" eb="48">
      <t>タイオウ</t>
    </rPh>
    <rPh sb="50" eb="52">
      <t>シカク</t>
    </rPh>
    <rPh sb="53" eb="54">
      <t>カギ</t>
    </rPh>
    <phoneticPr fontId="3"/>
  </si>
  <si>
    <r>
      <t>６　職階欄は、裏面②「職階」を参考に、当該工事における</t>
    </r>
    <r>
      <rPr>
        <b/>
        <u/>
        <sz val="11"/>
        <color theme="1"/>
        <rFont val="ＭＳ ゴシック"/>
        <family val="3"/>
        <charset val="128"/>
      </rPr>
      <t>各労働者の職階（職長、班長等）を選択</t>
    </r>
    <r>
      <rPr>
        <sz val="11"/>
        <color theme="1"/>
        <rFont val="ＭＳ ゴシック"/>
        <family val="3"/>
        <charset val="128"/>
      </rPr>
      <t>してください。</t>
    </r>
    <rPh sb="2" eb="4">
      <t>ショッカイ</t>
    </rPh>
    <rPh sb="4" eb="5">
      <t>ラン</t>
    </rPh>
    <rPh sb="7" eb="9">
      <t>ウラメン</t>
    </rPh>
    <rPh sb="11" eb="13">
      <t>ショクカイ</t>
    </rPh>
    <rPh sb="15" eb="17">
      <t>サンコウ</t>
    </rPh>
    <rPh sb="19" eb="21">
      <t>トウガイ</t>
    </rPh>
    <rPh sb="21" eb="23">
      <t>コウジ</t>
    </rPh>
    <rPh sb="27" eb="28">
      <t>カク</t>
    </rPh>
    <rPh sb="28" eb="31">
      <t>ロウドウシャ</t>
    </rPh>
    <rPh sb="32" eb="33">
      <t>ショク</t>
    </rPh>
    <rPh sb="33" eb="34">
      <t>カイ</t>
    </rPh>
    <rPh sb="35" eb="37">
      <t>ショクチョウ</t>
    </rPh>
    <rPh sb="38" eb="40">
      <t>ハンチョウ</t>
    </rPh>
    <rPh sb="40" eb="41">
      <t>トウ</t>
    </rPh>
    <rPh sb="43" eb="45">
      <t>センタク</t>
    </rPh>
    <phoneticPr fontId="3"/>
  </si>
  <si>
    <r>
      <t>３　職種名欄は、公共工事設計労務単価で定められている５１の職種から選択し、</t>
    </r>
    <r>
      <rPr>
        <b/>
        <u/>
        <sz val="11"/>
        <color theme="1"/>
        <rFont val="ＭＳ ゴシック"/>
        <family val="3"/>
        <charset val="128"/>
      </rPr>
      <t>各職種毎に作成</t>
    </r>
    <r>
      <rPr>
        <sz val="11"/>
        <color theme="1"/>
        <rFont val="ＭＳ ゴシック"/>
        <family val="3"/>
        <charset val="128"/>
      </rPr>
      <t>してください。</t>
    </r>
    <rPh sb="2" eb="4">
      <t>ショクシュ</t>
    </rPh>
    <rPh sb="4" eb="5">
      <t>メイ</t>
    </rPh>
    <rPh sb="5" eb="6">
      <t>ラン</t>
    </rPh>
    <rPh sb="8" eb="10">
      <t>コウキョウ</t>
    </rPh>
    <rPh sb="10" eb="12">
      <t>コウジ</t>
    </rPh>
    <rPh sb="12" eb="14">
      <t>セッケイ</t>
    </rPh>
    <rPh sb="14" eb="16">
      <t>ロウム</t>
    </rPh>
    <rPh sb="16" eb="18">
      <t>タンカ</t>
    </rPh>
    <rPh sb="19" eb="20">
      <t>サダ</t>
    </rPh>
    <rPh sb="29" eb="31">
      <t>ショクシュ</t>
    </rPh>
    <rPh sb="33" eb="35">
      <t>センタク</t>
    </rPh>
    <rPh sb="37" eb="38">
      <t>カク</t>
    </rPh>
    <rPh sb="42" eb="44">
      <t>サクセイ</t>
    </rPh>
    <phoneticPr fontId="3"/>
  </si>
  <si>
    <r>
      <t>７　支払形態欄は、</t>
    </r>
    <r>
      <rPr>
        <b/>
        <u/>
        <sz val="11"/>
        <color theme="1"/>
        <rFont val="ＭＳ ゴシック"/>
        <family val="3"/>
        <charset val="128"/>
      </rPr>
      <t>日給又は月給</t>
    </r>
    <r>
      <rPr>
        <sz val="11"/>
        <color theme="1"/>
        <rFont val="ＭＳ ゴシック"/>
        <family val="3"/>
        <charset val="128"/>
      </rPr>
      <t>を選択してください。</t>
    </r>
    <rPh sb="2" eb="4">
      <t>シハラ</t>
    </rPh>
    <rPh sb="4" eb="6">
      <t>ケイタイ</t>
    </rPh>
    <rPh sb="6" eb="7">
      <t>ラン</t>
    </rPh>
    <rPh sb="9" eb="11">
      <t>ニッキュウ</t>
    </rPh>
    <rPh sb="11" eb="12">
      <t>マタ</t>
    </rPh>
    <rPh sb="13" eb="15">
      <t>ゲッキュウ</t>
    </rPh>
    <rPh sb="16" eb="18">
      <t>センタク</t>
    </rPh>
    <phoneticPr fontId="3"/>
  </si>
  <si>
    <r>
      <t>８　労働時間欄は、</t>
    </r>
    <r>
      <rPr>
        <b/>
        <sz val="11"/>
        <color theme="1"/>
        <rFont val="ＭＳ ゴシック"/>
        <family val="3"/>
        <charset val="128"/>
      </rPr>
      <t>「月給の場合はＡとＡ’」</t>
    </r>
    <r>
      <rPr>
        <sz val="11"/>
        <color theme="1"/>
        <rFont val="ＭＳ ゴシック"/>
        <family val="3"/>
        <charset val="128"/>
      </rPr>
      <t>に、</t>
    </r>
    <r>
      <rPr>
        <b/>
        <sz val="11"/>
        <color theme="1"/>
        <rFont val="ＭＳ ゴシック"/>
        <family val="3"/>
        <charset val="128"/>
      </rPr>
      <t>「日給の場合はＡ’」</t>
    </r>
    <r>
      <rPr>
        <sz val="11"/>
        <color theme="1"/>
        <rFont val="ＭＳ ゴシック"/>
        <family val="3"/>
        <charset val="128"/>
      </rPr>
      <t>に記載してください。</t>
    </r>
    <rPh sb="2" eb="4">
      <t>ロウドウ</t>
    </rPh>
    <rPh sb="4" eb="6">
      <t>ジカン</t>
    </rPh>
    <rPh sb="6" eb="7">
      <t>ラン</t>
    </rPh>
    <rPh sb="10" eb="12">
      <t>ゲッキュウ</t>
    </rPh>
    <rPh sb="13" eb="15">
      <t>バアイ</t>
    </rPh>
    <rPh sb="24" eb="26">
      <t>ニッキュウ</t>
    </rPh>
    <rPh sb="27" eb="29">
      <t>バアイ</t>
    </rPh>
    <rPh sb="34" eb="36">
      <t>キサイ</t>
    </rPh>
    <phoneticPr fontId="3"/>
  </si>
  <si>
    <t>A</t>
    <phoneticPr fontId="3"/>
  </si>
  <si>
    <t>B</t>
    <phoneticPr fontId="3"/>
  </si>
  <si>
    <t>×</t>
  </si>
  <si>
    <t>×</t>
    <phoneticPr fontId="3"/>
  </si>
  <si>
    <r>
      <t>　がある場合は</t>
    </r>
    <r>
      <rPr>
        <b/>
        <u/>
        <sz val="11"/>
        <color theme="1"/>
        <rFont val="ＭＳ ゴシック"/>
        <family val="3"/>
        <charset val="128"/>
      </rPr>
      <t>「○」を選択</t>
    </r>
    <r>
      <rPr>
        <sz val="11"/>
        <color theme="1"/>
        <rFont val="ＭＳ ゴシック"/>
        <family val="3"/>
        <charset val="128"/>
      </rPr>
      <t>し、ない場合は</t>
    </r>
    <r>
      <rPr>
        <b/>
        <u/>
        <sz val="11"/>
        <color theme="1"/>
        <rFont val="ＭＳ ゴシック"/>
        <family val="3"/>
        <charset val="128"/>
      </rPr>
      <t>「×」を選択</t>
    </r>
    <r>
      <rPr>
        <sz val="11"/>
        <color theme="1"/>
        <rFont val="ＭＳ ゴシック"/>
        <family val="3"/>
        <charset val="128"/>
      </rPr>
      <t>してください。</t>
    </r>
    <rPh sb="11" eb="13">
      <t>センタク</t>
    </rPh>
    <rPh sb="17" eb="19">
      <t>バアイ</t>
    </rPh>
    <rPh sb="24" eb="26">
      <t>センタク</t>
    </rPh>
    <phoneticPr fontId="3"/>
  </si>
  <si>
    <t>C</t>
    <phoneticPr fontId="3"/>
  </si>
  <si>
    <t>2023/04/01</t>
    <phoneticPr fontId="3"/>
  </si>
  <si>
    <t>　　同一職種で５名以上の労働者がいる場合は、２枚目に記載してください。</t>
    <rPh sb="2" eb="4">
      <t>ドウイツ</t>
    </rPh>
    <rPh sb="4" eb="6">
      <t>ショクシュ</t>
    </rPh>
    <rPh sb="8" eb="9">
      <t>メイ</t>
    </rPh>
    <rPh sb="9" eb="11">
      <t>イジョウ</t>
    </rPh>
    <rPh sb="12" eb="15">
      <t>ロウドウシャ</t>
    </rPh>
    <rPh sb="18" eb="20">
      <t>バアイ</t>
    </rPh>
    <rPh sb="23" eb="24">
      <t>マイ</t>
    </rPh>
    <rPh sb="24" eb="25">
      <t>メ</t>
    </rPh>
    <rPh sb="26" eb="28">
      <t>キサイ</t>
    </rPh>
    <phoneticPr fontId="3"/>
  </si>
  <si>
    <r>
      <t>　がある場合は</t>
    </r>
    <r>
      <rPr>
        <b/>
        <u/>
        <sz val="11"/>
        <color theme="1"/>
        <rFont val="ＭＳ ゴシック"/>
        <family val="3"/>
        <charset val="128"/>
      </rPr>
      <t>「○」を選択</t>
    </r>
    <r>
      <rPr>
        <sz val="11"/>
        <color theme="1"/>
        <rFont val="ＭＳ ゴシック"/>
        <family val="3"/>
        <charset val="128"/>
      </rPr>
      <t>し、ない場合は</t>
    </r>
    <r>
      <rPr>
        <b/>
        <u/>
        <sz val="11"/>
        <color theme="1"/>
        <rFont val="ＭＳ ゴシック"/>
        <family val="3"/>
        <charset val="128"/>
      </rPr>
      <t>「×」を選択</t>
    </r>
    <r>
      <rPr>
        <sz val="11"/>
        <color theme="1"/>
        <rFont val="ＭＳ ゴシック"/>
        <family val="3"/>
        <charset val="128"/>
      </rPr>
      <t>してください。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</si>
</sst>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0.0"/>
    <numFmt numFmtId="178" formatCode="#,##0.000;[Red]\-#,##0.000"/>
    <numFmt numFmtId="179" formatCode="0.0%;&quot;▲&quot;0.0%"/>
    <numFmt numFmtId="180" formatCode="[$-411]ggge&quot;年&quot;m&quot;月&quot;d&quot;日&quot;;@"/>
  </numFmts>
  <fonts count="25" x14ac:knownFonts="1">
    <font>
      <sz val="11"/>
      <color theme="1"/>
      <name val="ＭＳ Ｐゴシック"/>
      <family val="2"/>
      <charset val="128"/>
      <scheme val="minor"/>
    </font>
    <font>
      <sz val="11"/>
      <color theme="1"/>
      <name val="ＭＳ Ｐゴシック"/>
      <family val="2"/>
      <charset val="128"/>
      <scheme val="minor"/>
    </font>
    <font>
      <sz val="18"/>
      <color theme="1"/>
      <name val="ＭＳ ゴシック"/>
      <family val="3"/>
      <charset val="128"/>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b/>
      <sz val="11"/>
      <color theme="1"/>
      <name val="ＭＳ ゴシック"/>
      <family val="3"/>
      <charset val="128"/>
    </font>
    <font>
      <b/>
      <u/>
      <sz val="11"/>
      <color theme="1"/>
      <name val="ＭＳ ゴシック"/>
      <family val="3"/>
      <charset val="128"/>
    </font>
    <font>
      <u/>
      <sz val="11"/>
      <color theme="1"/>
      <name val="ＭＳ ゴシック"/>
      <family val="3"/>
      <charset val="128"/>
    </font>
    <font>
      <sz val="11"/>
      <color theme="0"/>
      <name val="ＭＳ ゴシック"/>
      <family val="3"/>
      <charset val="128"/>
    </font>
    <font>
      <sz val="22"/>
      <color theme="1"/>
      <name val="ＭＳ ゴシック"/>
      <family val="3"/>
      <charset val="128"/>
    </font>
    <font>
      <b/>
      <sz val="11"/>
      <color rgb="FFFF0000"/>
      <name val="ＭＳ ゴシック"/>
      <family val="3"/>
      <charset val="128"/>
    </font>
    <font>
      <b/>
      <sz val="11"/>
      <color rgb="FF002060"/>
      <name val="ＭＳ ゴシック"/>
      <family val="3"/>
      <charset val="128"/>
    </font>
    <font>
      <sz val="8"/>
      <color theme="1"/>
      <name val="ＭＳ ゴシック"/>
      <family val="3"/>
      <charset val="128"/>
    </font>
    <font>
      <b/>
      <sz val="16"/>
      <name val="ＭＳ ゴシック"/>
      <family val="3"/>
      <charset val="128"/>
    </font>
    <font>
      <sz val="14"/>
      <color theme="1"/>
      <name val="ＭＳ ゴシック"/>
      <family val="3"/>
      <charset val="128"/>
    </font>
    <font>
      <sz val="10"/>
      <color rgb="FFFF0000"/>
      <name val="ＭＳ ゴシック"/>
      <family val="3"/>
      <charset val="128"/>
    </font>
    <font>
      <b/>
      <sz val="12"/>
      <color theme="1"/>
      <name val="ＭＳ ゴシック"/>
      <family val="3"/>
      <charset val="128"/>
    </font>
    <font>
      <b/>
      <sz val="16"/>
      <color theme="1"/>
      <name val="ＭＳ ゴシック"/>
      <family val="3"/>
      <charset val="128"/>
    </font>
    <font>
      <sz val="10"/>
      <color rgb="FFC00000"/>
      <name val="ＭＳ ゴシック"/>
      <family val="3"/>
      <charset val="128"/>
    </font>
    <font>
      <b/>
      <u/>
      <sz val="10"/>
      <color theme="1"/>
      <name val="ＭＳ ゴシック"/>
      <family val="3"/>
      <charset val="128"/>
    </font>
    <font>
      <b/>
      <sz val="10"/>
      <color rgb="FFC00000"/>
      <name val="ＭＳ ゴシック"/>
      <family val="3"/>
      <charset val="128"/>
    </font>
    <font>
      <sz val="10"/>
      <name val="ＭＳ ゴシック"/>
      <family val="3"/>
      <charset val="128"/>
    </font>
    <font>
      <b/>
      <sz val="18"/>
      <color rgb="FFFF0000"/>
      <name val="ＭＳ ゴシック"/>
      <family val="3"/>
      <charset val="128"/>
    </font>
  </fonts>
  <fills count="11">
    <fill>
      <patternFill patternType="none"/>
    </fill>
    <fill>
      <patternFill patternType="gray125"/>
    </fill>
    <fill>
      <patternFill patternType="solid">
        <fgColor theme="6"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134">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double">
        <color auto="1"/>
      </right>
      <top style="medium">
        <color auto="1"/>
      </top>
      <bottom/>
      <diagonal/>
    </border>
    <border>
      <left style="double">
        <color auto="1"/>
      </left>
      <right style="double">
        <color auto="1"/>
      </right>
      <top style="medium">
        <color auto="1"/>
      </top>
      <bottom/>
      <diagonal/>
    </border>
    <border>
      <left style="double">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diagonal/>
    </border>
    <border>
      <left style="medium">
        <color auto="1"/>
      </left>
      <right style="thin">
        <color auto="1"/>
      </right>
      <top/>
      <bottom/>
      <diagonal/>
    </border>
    <border>
      <left style="thin">
        <color auto="1"/>
      </left>
      <right style="double">
        <color auto="1"/>
      </right>
      <top/>
      <bottom/>
      <diagonal/>
    </border>
    <border>
      <left style="double">
        <color auto="1"/>
      </left>
      <right style="double">
        <color auto="1"/>
      </right>
      <top/>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auto="1"/>
      </left>
      <right style="medium">
        <color auto="1"/>
      </right>
      <top/>
      <bottom/>
      <diagonal/>
    </border>
    <border>
      <left style="double">
        <color auto="1"/>
      </left>
      <right style="double">
        <color auto="1"/>
      </right>
      <top/>
      <bottom style="thin">
        <color auto="1"/>
      </bottom>
      <diagonal/>
    </border>
    <border>
      <left style="double">
        <color auto="1"/>
      </left>
      <right style="medium">
        <color auto="1"/>
      </right>
      <top/>
      <bottom style="thin">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medium">
        <color auto="1"/>
      </right>
      <top style="double">
        <color auto="1"/>
      </top>
      <bottom style="double">
        <color auto="1"/>
      </bottom>
      <diagonal/>
    </border>
    <border>
      <left style="double">
        <color auto="1"/>
      </left>
      <right style="medium">
        <color auto="1"/>
      </right>
      <top style="hair">
        <color auto="1"/>
      </top>
      <bottom style="medium">
        <color auto="1"/>
      </bottom>
      <diagonal/>
    </border>
    <border>
      <left/>
      <right style="thin">
        <color indexed="64"/>
      </right>
      <top style="thin">
        <color auto="1"/>
      </top>
      <bottom style="medium">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diagonal/>
    </border>
    <border>
      <left style="double">
        <color auto="1"/>
      </left>
      <right style="double">
        <color auto="1"/>
      </right>
      <top style="thin">
        <color auto="1"/>
      </top>
      <bottom/>
      <diagonal/>
    </border>
    <border>
      <left style="medium">
        <color auto="1"/>
      </left>
      <right/>
      <top/>
      <bottom/>
      <diagonal/>
    </border>
    <border>
      <left style="thin">
        <color auto="1"/>
      </left>
      <right style="thin">
        <color indexed="64"/>
      </right>
      <top style="medium">
        <color auto="1"/>
      </top>
      <bottom/>
      <diagonal/>
    </border>
    <border>
      <left style="thin">
        <color auto="1"/>
      </left>
      <right style="thin">
        <color indexed="64"/>
      </right>
      <top/>
      <bottom/>
      <diagonal/>
    </border>
    <border>
      <left style="double">
        <color auto="1"/>
      </left>
      <right style="thin">
        <color auto="1"/>
      </right>
      <top/>
      <bottom/>
      <diagonal/>
    </border>
    <border>
      <left style="thin">
        <color auto="1"/>
      </left>
      <right style="double">
        <color auto="1"/>
      </right>
      <top/>
      <bottom style="thin">
        <color auto="1"/>
      </bottom>
      <diagonal/>
    </border>
    <border>
      <left style="double">
        <color auto="1"/>
      </left>
      <right style="thin">
        <color auto="1"/>
      </right>
      <top/>
      <bottom style="thin">
        <color auto="1"/>
      </bottom>
      <diagonal/>
    </border>
    <border>
      <left/>
      <right/>
      <top style="double">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thin">
        <color indexed="64"/>
      </right>
      <top/>
      <bottom style="thin">
        <color auto="1"/>
      </bottom>
      <diagonal/>
    </border>
    <border>
      <left/>
      <right style="double">
        <color auto="1"/>
      </right>
      <top style="double">
        <color auto="1"/>
      </top>
      <bottom style="double">
        <color auto="1"/>
      </bottom>
      <diagonal/>
    </border>
    <border>
      <left style="medium">
        <color auto="1"/>
      </left>
      <right/>
      <top style="double">
        <color auto="1"/>
      </top>
      <bottom style="medium">
        <color auto="1"/>
      </bottom>
      <diagonal/>
    </border>
    <border>
      <left/>
      <right style="double">
        <color auto="1"/>
      </right>
      <top style="double">
        <color auto="1"/>
      </top>
      <bottom style="medium">
        <color auto="1"/>
      </bottom>
      <diagonal/>
    </border>
    <border>
      <left style="double">
        <color auto="1"/>
      </left>
      <right style="medium">
        <color auto="1"/>
      </right>
      <top style="thin">
        <color auto="1"/>
      </top>
      <bottom/>
      <diagonal/>
    </border>
    <border>
      <left style="double">
        <color auto="1"/>
      </left>
      <right style="thin">
        <color auto="1"/>
      </right>
      <top style="thin">
        <color auto="1"/>
      </top>
      <bottom style="dashDotDot">
        <color auto="1"/>
      </bottom>
      <diagonal/>
    </border>
    <border>
      <left style="thin">
        <color auto="1"/>
      </left>
      <right style="double">
        <color auto="1"/>
      </right>
      <top style="thin">
        <color auto="1"/>
      </top>
      <bottom style="dashDotDot">
        <color auto="1"/>
      </bottom>
      <diagonal/>
    </border>
    <border>
      <left style="thin">
        <color auto="1"/>
      </left>
      <right style="thin">
        <color auto="1"/>
      </right>
      <top style="thin">
        <color auto="1"/>
      </top>
      <bottom style="dashDotDot">
        <color auto="1"/>
      </bottom>
      <diagonal/>
    </border>
    <border>
      <left/>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bottom style="dashDotDot">
        <color auto="1"/>
      </bottom>
      <diagonal/>
    </border>
    <border>
      <left style="thin">
        <color auto="1"/>
      </left>
      <right/>
      <top/>
      <bottom style="thin">
        <color auto="1"/>
      </bottom>
      <diagonal/>
    </border>
    <border>
      <left style="thin">
        <color auto="1"/>
      </left>
      <right/>
      <top style="thin">
        <color auto="1"/>
      </top>
      <bottom style="dashDotDot">
        <color auto="1"/>
      </bottom>
      <diagonal/>
    </border>
    <border>
      <left/>
      <right/>
      <top/>
      <bottom style="thin">
        <color indexed="64"/>
      </bottom>
      <diagonal/>
    </border>
    <border>
      <left style="thin">
        <color auto="1"/>
      </left>
      <right style="double">
        <color auto="1"/>
      </right>
      <top style="thin">
        <color auto="1"/>
      </top>
      <bottom/>
      <diagonal/>
    </border>
    <border>
      <left/>
      <right style="thin">
        <color auto="1"/>
      </right>
      <top style="medium">
        <color auto="1"/>
      </top>
      <bottom style="thin">
        <color auto="1"/>
      </bottom>
      <diagonal/>
    </border>
    <border>
      <left style="thin">
        <color auto="1"/>
      </left>
      <right style="thin">
        <color indexed="64"/>
      </right>
      <top/>
      <bottom style="double">
        <color auto="1"/>
      </bottom>
      <diagonal/>
    </border>
    <border>
      <left style="thin">
        <color auto="1"/>
      </left>
      <right style="double">
        <color auto="1"/>
      </right>
      <top/>
      <bottom style="double">
        <color auto="1"/>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auto="1"/>
      </top>
      <bottom/>
      <diagonal/>
    </border>
    <border>
      <left style="thin">
        <color indexed="64"/>
      </left>
      <right style="medium">
        <color indexed="64"/>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double">
        <color auto="1"/>
      </right>
      <top style="thin">
        <color auto="1"/>
      </top>
      <bottom style="dashDotDot">
        <color auto="1"/>
      </bottom>
      <diagonal/>
    </border>
    <border>
      <left style="double">
        <color auto="1"/>
      </left>
      <right/>
      <top style="thin">
        <color auto="1"/>
      </top>
      <bottom style="dashDotDot">
        <color auto="1"/>
      </bottom>
      <diagonal/>
    </border>
    <border>
      <left/>
      <right style="thin">
        <color auto="1"/>
      </right>
      <top style="thin">
        <color auto="1"/>
      </top>
      <bottom style="dashDotDot">
        <color auto="1"/>
      </bottom>
      <diagonal/>
    </border>
    <border>
      <left style="thin">
        <color auto="1"/>
      </left>
      <right/>
      <top style="dashDotDot">
        <color auto="1"/>
      </top>
      <bottom style="thin">
        <color auto="1"/>
      </bottom>
      <diagonal/>
    </border>
    <border>
      <left/>
      <right style="double">
        <color auto="1"/>
      </right>
      <top style="dashDotDot">
        <color auto="1"/>
      </top>
      <bottom style="thin">
        <color auto="1"/>
      </bottom>
      <diagonal/>
    </border>
    <border>
      <left style="double">
        <color auto="1"/>
      </left>
      <right/>
      <top style="dashDotDot">
        <color auto="1"/>
      </top>
      <bottom style="thin">
        <color auto="1"/>
      </bottom>
      <diagonal/>
    </border>
    <border>
      <left/>
      <right style="thin">
        <color indexed="64"/>
      </right>
      <top style="dashDotDot">
        <color auto="1"/>
      </top>
      <bottom style="thin">
        <color auto="1"/>
      </bottom>
      <diagonal/>
    </border>
    <border>
      <left style="double">
        <color auto="1"/>
      </left>
      <right style="double">
        <color auto="1"/>
      </right>
      <top/>
      <bottom style="double">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auto="1"/>
      </left>
      <right/>
      <top/>
      <bottom style="thin">
        <color auto="1"/>
      </bottom>
      <diagonal/>
    </border>
    <border>
      <left style="thin">
        <color indexed="64"/>
      </left>
      <right style="thin">
        <color indexed="64"/>
      </right>
      <top/>
      <bottom style="medium">
        <color indexed="64"/>
      </bottom>
      <diagonal/>
    </border>
    <border diagonalDown="1">
      <left style="double">
        <color auto="1"/>
      </left>
      <right style="double">
        <color auto="1"/>
      </right>
      <top style="double">
        <color auto="1"/>
      </top>
      <bottom style="medium">
        <color auto="1"/>
      </bottom>
      <diagonal style="thin">
        <color auto="1"/>
      </diagonal>
    </border>
    <border diagonalDown="1">
      <left style="double">
        <color auto="1"/>
      </left>
      <right style="thin">
        <color auto="1"/>
      </right>
      <top style="double">
        <color auto="1"/>
      </top>
      <bottom style="double">
        <color auto="1"/>
      </bottom>
      <diagonal style="thin">
        <color auto="1"/>
      </diagonal>
    </border>
    <border diagonalDown="1">
      <left style="thin">
        <color auto="1"/>
      </left>
      <right style="double">
        <color auto="1"/>
      </right>
      <top style="double">
        <color auto="1"/>
      </top>
      <bottom style="double">
        <color auto="1"/>
      </bottom>
      <diagonal style="thin">
        <color auto="1"/>
      </diagonal>
    </border>
    <border diagonalDown="1">
      <left style="double">
        <color auto="1"/>
      </left>
      <right/>
      <top style="double">
        <color auto="1"/>
      </top>
      <bottom style="double">
        <color auto="1"/>
      </bottom>
      <diagonal style="thin">
        <color auto="1"/>
      </diagonal>
    </border>
    <border diagonalDown="1">
      <left/>
      <right style="thin">
        <color auto="1"/>
      </right>
      <top style="double">
        <color auto="1"/>
      </top>
      <bottom style="double">
        <color auto="1"/>
      </bottom>
      <diagonal style="thin">
        <color auto="1"/>
      </diagonal>
    </border>
    <border diagonalDown="1">
      <left style="thin">
        <color auto="1"/>
      </left>
      <right/>
      <top style="double">
        <color auto="1"/>
      </top>
      <bottom style="double">
        <color auto="1"/>
      </bottom>
      <diagonal style="thin">
        <color auto="1"/>
      </diagonal>
    </border>
    <border diagonalDown="1">
      <left/>
      <right style="double">
        <color auto="1"/>
      </right>
      <top style="double">
        <color auto="1"/>
      </top>
      <bottom style="double">
        <color auto="1"/>
      </bottom>
      <diagonal style="thin">
        <color auto="1"/>
      </diagonal>
    </border>
    <border diagonalDown="1">
      <left style="double">
        <color auto="1"/>
      </left>
      <right style="thin">
        <color auto="1"/>
      </right>
      <top style="hair">
        <color auto="1"/>
      </top>
      <bottom style="medium">
        <color auto="1"/>
      </bottom>
      <diagonal style="thin">
        <color auto="1"/>
      </diagonal>
    </border>
    <border diagonalDown="1">
      <left style="thin">
        <color auto="1"/>
      </left>
      <right style="double">
        <color auto="1"/>
      </right>
      <top style="hair">
        <color auto="1"/>
      </top>
      <bottom style="medium">
        <color auto="1"/>
      </bottom>
      <diagonal style="thin">
        <color auto="1"/>
      </diagonal>
    </border>
    <border diagonalDown="1">
      <left style="double">
        <color auto="1"/>
      </left>
      <right/>
      <top style="double">
        <color auto="1"/>
      </top>
      <bottom style="medium">
        <color auto="1"/>
      </bottom>
      <diagonal style="thin">
        <color auto="1"/>
      </diagonal>
    </border>
    <border diagonalDown="1">
      <left/>
      <right style="thin">
        <color auto="1"/>
      </right>
      <top style="double">
        <color auto="1"/>
      </top>
      <bottom style="medium">
        <color auto="1"/>
      </bottom>
      <diagonal style="thin">
        <color auto="1"/>
      </diagonal>
    </border>
    <border diagonalDown="1">
      <left style="thin">
        <color auto="1"/>
      </left>
      <right/>
      <top style="double">
        <color auto="1"/>
      </top>
      <bottom style="medium">
        <color auto="1"/>
      </bottom>
      <diagonal style="thin">
        <color auto="1"/>
      </diagonal>
    </border>
    <border diagonalDown="1">
      <left/>
      <right style="double">
        <color auto="1"/>
      </right>
      <top style="double">
        <color auto="1"/>
      </top>
      <bottom style="medium">
        <color auto="1"/>
      </bottom>
      <diagonal style="thin">
        <color auto="1"/>
      </diagonal>
    </border>
    <border>
      <left style="double">
        <color auto="1"/>
      </left>
      <right/>
      <top style="thin">
        <color auto="1"/>
      </top>
      <bottom/>
      <diagonal/>
    </border>
    <border>
      <left style="double">
        <color auto="1"/>
      </left>
      <right/>
      <top/>
      <bottom style="dashDotDot">
        <color auto="1"/>
      </bottom>
      <diagonal/>
    </border>
    <border>
      <left/>
      <right style="thin">
        <color auto="1"/>
      </right>
      <top/>
      <bottom style="dashDotDot">
        <color auto="1"/>
      </bottom>
      <diagonal/>
    </border>
    <border>
      <left/>
      <right style="double">
        <color auto="1"/>
      </right>
      <top style="thin">
        <color auto="1"/>
      </top>
      <bottom/>
      <diagonal/>
    </border>
    <border>
      <left/>
      <right style="double">
        <color auto="1"/>
      </right>
      <top/>
      <bottom style="dashDotDot">
        <color auto="1"/>
      </bottom>
      <diagonal/>
    </border>
    <border>
      <left style="double">
        <color auto="1"/>
      </left>
      <right/>
      <top style="dashDotDot">
        <color auto="1"/>
      </top>
      <bottom/>
      <diagonal/>
    </border>
    <border>
      <left/>
      <right style="thin">
        <color indexed="64"/>
      </right>
      <top style="dashDotDot">
        <color auto="1"/>
      </top>
      <bottom/>
      <diagonal/>
    </border>
    <border>
      <left style="double">
        <color auto="1"/>
      </left>
      <right/>
      <top/>
      <bottom style="thin">
        <color auto="1"/>
      </bottom>
      <diagonal/>
    </border>
    <border>
      <left style="thin">
        <color auto="1"/>
      </left>
      <right/>
      <top style="dashDotDot">
        <color auto="1"/>
      </top>
      <bottom/>
      <diagonal/>
    </border>
    <border>
      <left/>
      <right style="double">
        <color auto="1"/>
      </right>
      <top style="dashDotDot">
        <color auto="1"/>
      </top>
      <bottom/>
      <diagonal/>
    </border>
    <border>
      <left/>
      <right style="double">
        <color auto="1"/>
      </right>
      <top/>
      <bottom style="thin">
        <color auto="1"/>
      </bottom>
      <diagonal/>
    </border>
    <border>
      <left style="thin">
        <color indexed="64"/>
      </left>
      <right style="thin">
        <color indexed="64"/>
      </right>
      <top style="medium">
        <color indexed="64"/>
      </top>
      <bottom style="thin">
        <color auto="1"/>
      </bottom>
      <diagonal/>
    </border>
    <border>
      <left/>
      <right style="medium">
        <color auto="1"/>
      </right>
      <top style="medium">
        <color indexed="64"/>
      </top>
      <bottom style="thin">
        <color auto="1"/>
      </bottom>
      <diagonal/>
    </border>
    <border>
      <left style="double">
        <color auto="1"/>
      </left>
      <right style="thin">
        <color auto="1"/>
      </right>
      <top/>
      <bottom style="double">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48">
    <xf numFmtId="0" fontId="0" fillId="0" borderId="0" xfId="0">
      <alignment vertical="center"/>
    </xf>
    <xf numFmtId="0" fontId="4" fillId="0" borderId="0" xfId="0" applyFont="1">
      <alignment vertical="center"/>
    </xf>
    <xf numFmtId="0" fontId="4" fillId="0" borderId="0" xfId="0" applyFont="1" applyBorder="1">
      <alignment vertical="center"/>
    </xf>
    <xf numFmtId="0" fontId="6" fillId="3" borderId="20" xfId="0" applyFont="1" applyFill="1" applyBorder="1" applyAlignment="1">
      <alignment horizontal="center" vertical="center"/>
    </xf>
    <xf numFmtId="0" fontId="7" fillId="0" borderId="0" xfId="0" applyFont="1">
      <alignment vertical="center"/>
    </xf>
    <xf numFmtId="0" fontId="4" fillId="0" borderId="0" xfId="0" applyFont="1" applyAlignment="1">
      <alignment horizontal="center" vertical="center"/>
    </xf>
    <xf numFmtId="38" fontId="4" fillId="0" borderId="36" xfId="1" applyFont="1" applyBorder="1">
      <alignment vertical="center"/>
    </xf>
    <xf numFmtId="38" fontId="4" fillId="2" borderId="31" xfId="1" applyFont="1" applyFill="1" applyBorder="1" applyAlignment="1">
      <alignment vertical="center" shrinkToFit="1"/>
    </xf>
    <xf numFmtId="38" fontId="4" fillId="3" borderId="32" xfId="1" applyFont="1" applyFill="1" applyBorder="1" applyAlignment="1">
      <alignment vertical="center" shrinkToFit="1"/>
    </xf>
    <xf numFmtId="38" fontId="4" fillId="3" borderId="33" xfId="1" applyFont="1" applyFill="1" applyBorder="1" applyAlignment="1">
      <alignment vertical="center" shrinkToFit="1"/>
    </xf>
    <xf numFmtId="0" fontId="10" fillId="0" borderId="0" xfId="0" applyFont="1">
      <alignment vertical="center"/>
    </xf>
    <xf numFmtId="0" fontId="4" fillId="0" borderId="0" xfId="0" applyFont="1" applyAlignment="1">
      <alignment horizontal="left" vertical="center" wrapText="1"/>
    </xf>
    <xf numFmtId="0" fontId="2" fillId="0" borderId="0" xfId="0" applyFont="1" applyAlignment="1">
      <alignmen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7" borderId="0" xfId="0" applyFont="1" applyFill="1">
      <alignment vertical="center"/>
    </xf>
    <xf numFmtId="0" fontId="4" fillId="7" borderId="6" xfId="0" applyFont="1" applyFill="1" applyBorder="1">
      <alignment vertical="center"/>
    </xf>
    <xf numFmtId="0" fontId="4" fillId="7" borderId="5" xfId="0" applyFont="1" applyFill="1" applyBorder="1">
      <alignment vertical="center"/>
    </xf>
    <xf numFmtId="0" fontId="4" fillId="7" borderId="35" xfId="0" applyFont="1" applyFill="1" applyBorder="1">
      <alignment vertical="center"/>
    </xf>
    <xf numFmtId="0" fontId="4" fillId="7" borderId="36" xfId="0" applyFont="1" applyFill="1" applyBorder="1" applyAlignment="1">
      <alignment horizontal="center" vertical="center"/>
    </xf>
    <xf numFmtId="0" fontId="5" fillId="7" borderId="36" xfId="0" applyFont="1" applyFill="1" applyBorder="1">
      <alignment vertical="center"/>
    </xf>
    <xf numFmtId="0" fontId="12" fillId="7" borderId="0" xfId="0" applyFont="1" applyFill="1">
      <alignment vertical="center"/>
    </xf>
    <xf numFmtId="0" fontId="13" fillId="7" borderId="0" xfId="0" applyFont="1" applyFill="1" applyAlignment="1">
      <alignment horizontal="left" vertical="center"/>
    </xf>
    <xf numFmtId="0" fontId="4" fillId="0" borderId="0" xfId="0" applyFont="1" applyAlignment="1">
      <alignment vertical="center" wrapText="1"/>
    </xf>
    <xf numFmtId="0" fontId="4" fillId="0" borderId="0" xfId="0" applyFont="1" applyAlignment="1">
      <alignment vertical="top" wrapText="1"/>
    </xf>
    <xf numFmtId="0" fontId="4" fillId="7" borderId="0" xfId="0" applyFont="1" applyFill="1" applyAlignment="1">
      <alignment vertical="center"/>
    </xf>
    <xf numFmtId="0" fontId="4" fillId="7" borderId="0" xfId="0" applyFont="1" applyFill="1" applyAlignment="1">
      <alignment vertical="center" wrapText="1"/>
    </xf>
    <xf numFmtId="0" fontId="4" fillId="7" borderId="36" xfId="0" applyFont="1" applyFill="1" applyBorder="1" applyAlignment="1">
      <alignment horizontal="center" vertical="center" wrapText="1"/>
    </xf>
    <xf numFmtId="0" fontId="4" fillId="7" borderId="36" xfId="0" applyFont="1" applyFill="1" applyBorder="1" applyAlignment="1">
      <alignment vertical="center" wrapText="1"/>
    </xf>
    <xf numFmtId="0" fontId="4" fillId="7" borderId="36" xfId="0" applyFont="1" applyFill="1" applyBorder="1" applyAlignment="1">
      <alignment vertical="top" wrapText="1"/>
    </xf>
    <xf numFmtId="0" fontId="4" fillId="7" borderId="0" xfId="0" applyFont="1" applyFill="1" applyAlignment="1">
      <alignment horizontal="left" vertical="center"/>
    </xf>
    <xf numFmtId="0" fontId="4" fillId="7"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wrapText="1"/>
    </xf>
    <xf numFmtId="0" fontId="4" fillId="7" borderId="0" xfId="0" applyFont="1" applyFill="1" applyAlignment="1">
      <alignment horizontal="left" vertical="top" wrapText="1"/>
    </xf>
    <xf numFmtId="0" fontId="4" fillId="7" borderId="69" xfId="0" applyFont="1" applyFill="1" applyBorder="1" applyAlignment="1">
      <alignment horizontal="left" vertical="center" wrapText="1"/>
    </xf>
    <xf numFmtId="0" fontId="4" fillId="7" borderId="72" xfId="0" applyFont="1" applyFill="1" applyBorder="1" applyAlignment="1">
      <alignment horizontal="left" vertical="top" wrapText="1"/>
    </xf>
    <xf numFmtId="0" fontId="4" fillId="7" borderId="74"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75" xfId="0" applyFont="1" applyFill="1" applyBorder="1" applyAlignment="1">
      <alignment horizontal="left" vertical="center" wrapText="1"/>
    </xf>
    <xf numFmtId="0" fontId="4" fillId="7" borderId="71" xfId="0" applyFont="1" applyFill="1" applyBorder="1" applyAlignment="1">
      <alignment horizontal="left" vertical="center" wrapText="1"/>
    </xf>
    <xf numFmtId="0" fontId="4" fillId="7" borderId="68" xfId="0" applyFont="1" applyFill="1" applyBorder="1" applyAlignment="1">
      <alignment horizontal="left" vertical="center" wrapText="1"/>
    </xf>
    <xf numFmtId="0" fontId="4" fillId="7" borderId="59" xfId="0" applyFont="1" applyFill="1" applyBorder="1" applyAlignment="1">
      <alignment horizontal="left" vertical="center" wrapText="1"/>
    </xf>
    <xf numFmtId="0" fontId="4" fillId="7" borderId="61" xfId="0" applyFont="1" applyFill="1" applyBorder="1" applyAlignment="1">
      <alignment horizontal="left" vertical="center" wrapText="1"/>
    </xf>
    <xf numFmtId="0" fontId="4" fillId="7" borderId="77" xfId="0" applyFont="1" applyFill="1" applyBorder="1" applyAlignment="1">
      <alignment horizontal="left" vertical="center" wrapText="1"/>
    </xf>
    <xf numFmtId="0" fontId="4" fillId="7" borderId="46" xfId="0" applyFont="1" applyFill="1" applyBorder="1" applyAlignment="1">
      <alignment horizontal="center" vertical="center" wrapText="1"/>
    </xf>
    <xf numFmtId="0" fontId="4" fillId="7" borderId="78"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0" borderId="0" xfId="0" applyFont="1" applyAlignment="1">
      <alignment vertical="top"/>
    </xf>
    <xf numFmtId="0" fontId="6" fillId="0" borderId="0" xfId="0" applyFont="1">
      <alignment vertical="center"/>
    </xf>
    <xf numFmtId="0" fontId="6" fillId="0" borderId="0" xfId="0" applyFont="1" applyAlignment="1">
      <alignment vertical="center"/>
    </xf>
    <xf numFmtId="0" fontId="17" fillId="0" borderId="0" xfId="0" applyFont="1">
      <alignment vertical="center"/>
    </xf>
    <xf numFmtId="0" fontId="18" fillId="0" borderId="0" xfId="0" applyFont="1">
      <alignment vertical="center"/>
    </xf>
    <xf numFmtId="0" fontId="6" fillId="0" borderId="6" xfId="0" applyFont="1" applyBorder="1">
      <alignment vertical="center"/>
    </xf>
    <xf numFmtId="0" fontId="6" fillId="0" borderId="5" xfId="0" applyFont="1" applyBorder="1">
      <alignment vertical="center"/>
    </xf>
    <xf numFmtId="0" fontId="6" fillId="0" borderId="35" xfId="0" applyFont="1" applyBorder="1">
      <alignment vertical="center"/>
    </xf>
    <xf numFmtId="0" fontId="6" fillId="0" borderId="0" xfId="0" applyFont="1" applyBorder="1">
      <alignment vertical="center"/>
    </xf>
    <xf numFmtId="0" fontId="6" fillId="0" borderId="68" xfId="0" applyFont="1" applyBorder="1">
      <alignment vertical="center"/>
    </xf>
    <xf numFmtId="0" fontId="6" fillId="0" borderId="87" xfId="0" applyFont="1" applyBorder="1">
      <alignment vertical="center"/>
    </xf>
    <xf numFmtId="0" fontId="6" fillId="0" borderId="88" xfId="0" applyFont="1" applyBorder="1">
      <alignment vertical="center"/>
    </xf>
    <xf numFmtId="0" fontId="6" fillId="0" borderId="61" xfId="0" applyFont="1" applyBorder="1">
      <alignment vertical="center"/>
    </xf>
    <xf numFmtId="0" fontId="6" fillId="0" borderId="63" xfId="0" applyFont="1" applyBorder="1">
      <alignment vertical="center"/>
    </xf>
    <xf numFmtId="0" fontId="20" fillId="0" borderId="0" xfId="0" applyFont="1" applyAlignment="1">
      <alignment horizontal="left" vertical="center"/>
    </xf>
    <xf numFmtId="0" fontId="20" fillId="0" borderId="0" xfId="0" applyFont="1">
      <alignment vertical="center"/>
    </xf>
    <xf numFmtId="0" fontId="20" fillId="0" borderId="0" xfId="0" applyFont="1" applyAlignment="1">
      <alignment vertical="center"/>
    </xf>
    <xf numFmtId="0" fontId="6" fillId="0" borderId="0" xfId="0" applyFont="1" applyBorder="1" applyAlignment="1">
      <alignment vertical="center"/>
    </xf>
    <xf numFmtId="0" fontId="6" fillId="0" borderId="59" xfId="0" applyFont="1" applyBorder="1" applyAlignment="1">
      <alignment horizontal="center" vertical="center" wrapText="1"/>
    </xf>
    <xf numFmtId="0" fontId="6" fillId="0" borderId="59" xfId="0" applyFont="1" applyBorder="1" applyAlignment="1">
      <alignment horizontal="center" vertical="center"/>
    </xf>
    <xf numFmtId="0" fontId="6" fillId="0" borderId="59" xfId="0" applyFont="1" applyBorder="1">
      <alignment vertical="center"/>
    </xf>
    <xf numFmtId="0" fontId="6" fillId="0" borderId="87" xfId="0" applyFont="1" applyBorder="1" applyAlignment="1">
      <alignment vertical="center"/>
    </xf>
    <xf numFmtId="0" fontId="6" fillId="0" borderId="63" xfId="0" applyFont="1" applyBorder="1" applyAlignment="1">
      <alignment vertical="center"/>
    </xf>
    <xf numFmtId="0" fontId="22" fillId="0" borderId="0" xfId="0" applyFont="1">
      <alignment vertical="center"/>
    </xf>
    <xf numFmtId="0" fontId="6" fillId="0" borderId="0" xfId="0" applyFont="1" applyBorder="1" applyAlignment="1">
      <alignment vertical="center" wrapText="1"/>
    </xf>
    <xf numFmtId="0" fontId="6" fillId="0" borderId="36" xfId="0" applyFont="1" applyBorder="1" applyAlignment="1">
      <alignment horizontal="center" vertical="center"/>
    </xf>
    <xf numFmtId="179" fontId="6" fillId="0" borderId="36" xfId="0" applyNumberFormat="1" applyFont="1" applyBorder="1">
      <alignment vertical="center"/>
    </xf>
    <xf numFmtId="0" fontId="20" fillId="0" borderId="36" xfId="0" applyFont="1" applyBorder="1" applyAlignment="1">
      <alignment horizontal="center" vertical="center"/>
    </xf>
    <xf numFmtId="179" fontId="20" fillId="0" borderId="36" xfId="0" applyNumberFormat="1" applyFont="1" applyBorder="1">
      <alignment vertical="center"/>
    </xf>
    <xf numFmtId="0" fontId="6" fillId="0" borderId="0" xfId="0" quotePrefix="1" applyFont="1" applyAlignment="1">
      <alignment vertical="center"/>
    </xf>
    <xf numFmtId="0" fontId="23" fillId="0" borderId="0" xfId="0" applyFont="1">
      <alignment vertical="center"/>
    </xf>
    <xf numFmtId="0" fontId="23" fillId="0" borderId="0" xfId="0" applyFont="1" applyAlignment="1">
      <alignment horizontal="center" vertical="center"/>
    </xf>
    <xf numFmtId="0" fontId="6" fillId="8" borderId="91" xfId="0" applyFont="1" applyFill="1" applyBorder="1">
      <alignment vertical="center"/>
    </xf>
    <xf numFmtId="0" fontId="6" fillId="8" borderId="57" xfId="0" applyFont="1" applyFill="1" applyBorder="1">
      <alignment vertical="center"/>
    </xf>
    <xf numFmtId="0" fontId="6" fillId="8" borderId="92" xfId="0" applyFont="1" applyFill="1" applyBorder="1">
      <alignment vertical="center"/>
    </xf>
    <xf numFmtId="0" fontId="6" fillId="8" borderId="39" xfId="0" applyFont="1" applyFill="1" applyBorder="1">
      <alignment vertical="center"/>
    </xf>
    <xf numFmtId="0" fontId="6" fillId="8" borderId="0" xfId="0" applyFont="1" applyFill="1" applyBorder="1">
      <alignment vertical="center"/>
    </xf>
    <xf numFmtId="0" fontId="6" fillId="8" borderId="93" xfId="0" applyFont="1" applyFill="1" applyBorder="1">
      <alignment vertical="center"/>
    </xf>
    <xf numFmtId="0" fontId="6" fillId="8" borderId="94" xfId="0" applyFont="1" applyFill="1" applyBorder="1">
      <alignment vertical="center"/>
    </xf>
    <xf numFmtId="0" fontId="6" fillId="8" borderId="95" xfId="0" applyFont="1" applyFill="1" applyBorder="1">
      <alignment vertical="center"/>
    </xf>
    <xf numFmtId="0" fontId="6" fillId="8" borderId="96" xfId="0" applyFont="1" applyFill="1" applyBorder="1">
      <alignment vertical="center"/>
    </xf>
    <xf numFmtId="0" fontId="6" fillId="8" borderId="0" xfId="0" applyFont="1" applyFill="1" applyBorder="1" applyAlignment="1">
      <alignment horizontal="center" vertical="center"/>
    </xf>
    <xf numFmtId="0" fontId="6" fillId="9" borderId="36" xfId="0" applyFont="1" applyFill="1" applyBorder="1" applyAlignment="1">
      <alignment horizontal="center" vertical="center"/>
    </xf>
    <xf numFmtId="0" fontId="6" fillId="10" borderId="36" xfId="0" quotePrefix="1" applyFont="1" applyFill="1" applyBorder="1" applyAlignment="1">
      <alignment horizontal="center" vertical="center"/>
    </xf>
    <xf numFmtId="0" fontId="6" fillId="10" borderId="36" xfId="0" applyFont="1" applyFill="1" applyBorder="1">
      <alignment vertical="center"/>
    </xf>
    <xf numFmtId="0" fontId="20" fillId="0" borderId="0" xfId="0" quotePrefix="1" applyFont="1" applyAlignment="1">
      <alignment vertical="center"/>
    </xf>
    <xf numFmtId="0" fontId="6" fillId="0" borderId="0" xfId="0" applyFont="1" applyAlignment="1">
      <alignment vertical="center" wrapText="1"/>
    </xf>
    <xf numFmtId="0" fontId="6" fillId="0" borderId="0" xfId="0" applyFont="1" applyAlignment="1">
      <alignment vertical="center"/>
    </xf>
    <xf numFmtId="38" fontId="6" fillId="0" borderId="101" xfId="1" applyFont="1" applyFill="1" applyBorder="1" applyAlignment="1">
      <alignment vertical="center" shrinkToFit="1"/>
    </xf>
    <xf numFmtId="38" fontId="6" fillId="0" borderId="103" xfId="1" applyFont="1" applyFill="1" applyBorder="1" applyAlignment="1">
      <alignment vertical="center" shrinkToFit="1"/>
    </xf>
    <xf numFmtId="0" fontId="4" fillId="0" borderId="36" xfId="0" applyFont="1" applyBorder="1">
      <alignment vertical="center"/>
    </xf>
    <xf numFmtId="0" fontId="4" fillId="0" borderId="6" xfId="0" applyFont="1" applyBorder="1">
      <alignment vertical="center"/>
    </xf>
    <xf numFmtId="0" fontId="4" fillId="0" borderId="95" xfId="0" applyFont="1" applyBorder="1">
      <alignment vertical="center"/>
    </xf>
    <xf numFmtId="176" fontId="4" fillId="0" borderId="0" xfId="0" applyNumberFormat="1" applyFont="1">
      <alignment vertical="center"/>
    </xf>
    <xf numFmtId="0" fontId="11" fillId="0" borderId="0" xfId="0" applyFont="1" applyAlignment="1">
      <alignment horizontal="center" vertical="center"/>
    </xf>
    <xf numFmtId="0" fontId="5" fillId="0" borderId="0" xfId="0" applyFont="1" applyAlignment="1">
      <alignment horizontal="center" vertical="top"/>
    </xf>
    <xf numFmtId="0" fontId="4" fillId="0" borderId="0" xfId="0" applyFont="1" applyBorder="1" applyAlignment="1">
      <alignment vertical="center"/>
    </xf>
    <xf numFmtId="38" fontId="4" fillId="0" borderId="0" xfId="0" applyNumberFormat="1" applyFont="1">
      <alignment vertical="center"/>
    </xf>
    <xf numFmtId="0" fontId="4" fillId="0" borderId="35" xfId="0" applyFont="1" applyBorder="1">
      <alignment vertical="center"/>
    </xf>
    <xf numFmtId="0" fontId="4" fillId="0" borderId="107" xfId="0" applyFont="1" applyBorder="1">
      <alignment vertical="center"/>
    </xf>
    <xf numFmtId="0" fontId="4" fillId="0" borderId="108" xfId="0" applyFont="1" applyBorder="1">
      <alignment vertical="center"/>
    </xf>
    <xf numFmtId="0" fontId="4" fillId="0" borderId="113" xfId="0" applyFont="1" applyBorder="1">
      <alignment vertical="center"/>
    </xf>
    <xf numFmtId="0" fontId="4" fillId="0" borderId="114" xfId="0" applyFont="1" applyBorder="1">
      <alignment vertical="center"/>
    </xf>
    <xf numFmtId="178" fontId="4" fillId="2" borderId="106" xfId="1" applyNumberFormat="1" applyFont="1" applyFill="1" applyBorder="1">
      <alignment vertical="center"/>
    </xf>
    <xf numFmtId="0" fontId="18"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11" fillId="0" borderId="0" xfId="0" applyFont="1" applyAlignment="1">
      <alignment horizontal="center" vertical="center"/>
    </xf>
    <xf numFmtId="0" fontId="5" fillId="0" borderId="0" xfId="0" applyFont="1" applyAlignment="1">
      <alignment horizontal="center" vertical="top"/>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24" fillId="0" borderId="0" xfId="0" applyFont="1">
      <alignment vertical="center"/>
    </xf>
    <xf numFmtId="0" fontId="11" fillId="0" borderId="0" xfId="0" applyFont="1" applyAlignment="1">
      <alignment horizontal="center" vertical="center"/>
    </xf>
    <xf numFmtId="0" fontId="5" fillId="0" borderId="0" xfId="0" applyFont="1" applyAlignment="1">
      <alignment horizontal="center" vertical="top"/>
    </xf>
    <xf numFmtId="0" fontId="4" fillId="0" borderId="0" xfId="0" applyFont="1" applyAlignment="1">
      <alignment vertical="center"/>
    </xf>
    <xf numFmtId="0" fontId="4" fillId="0" borderId="0" xfId="0" applyFont="1" applyBorder="1" applyAlignment="1">
      <alignment vertical="center"/>
    </xf>
    <xf numFmtId="0" fontId="11" fillId="0" borderId="0" xfId="0" applyFont="1" applyAlignment="1">
      <alignment horizontal="center" vertical="center"/>
    </xf>
    <xf numFmtId="0" fontId="5" fillId="0" borderId="0" xfId="0" applyFont="1" applyAlignment="1">
      <alignment horizontal="center" vertical="top"/>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65" xfId="0" applyFont="1" applyBorder="1" applyAlignment="1">
      <alignment horizontal="distributed" vertical="center"/>
    </xf>
    <xf numFmtId="180" fontId="4" fillId="5" borderId="3" xfId="0" applyNumberFormat="1" applyFont="1" applyFill="1" applyBorder="1" applyAlignment="1">
      <alignment horizontal="left" vertical="center"/>
    </xf>
    <xf numFmtId="180" fontId="4" fillId="5" borderId="2" xfId="0" applyNumberFormat="1" applyFont="1" applyFill="1" applyBorder="1" applyAlignment="1">
      <alignment horizontal="left" vertical="center"/>
    </xf>
    <xf numFmtId="180" fontId="4" fillId="5" borderId="65" xfId="0" applyNumberFormat="1" applyFont="1" applyFill="1" applyBorder="1" applyAlignment="1">
      <alignment horizontal="left" vertical="center"/>
    </xf>
    <xf numFmtId="0" fontId="4" fillId="0" borderId="130" xfId="0" applyFont="1" applyFill="1" applyBorder="1" applyAlignment="1">
      <alignment horizontal="center" vertical="center" shrinkToFit="1"/>
    </xf>
    <xf numFmtId="0" fontId="4" fillId="5" borderId="3" xfId="0" applyFont="1" applyFill="1" applyBorder="1" applyAlignment="1">
      <alignment horizontal="left" vertical="center" shrinkToFit="1"/>
    </xf>
    <xf numFmtId="0" fontId="4" fillId="5" borderId="2" xfId="0" applyFont="1" applyFill="1" applyBorder="1" applyAlignment="1">
      <alignment horizontal="left" vertical="center" shrinkToFit="1"/>
    </xf>
    <xf numFmtId="0" fontId="4" fillId="5" borderId="131" xfId="0" applyFont="1" applyFill="1" applyBorder="1" applyAlignment="1">
      <alignment horizontal="left" vertical="center" shrinkToFit="1"/>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35" xfId="0" applyFont="1" applyBorder="1" applyAlignment="1">
      <alignment horizontal="distributed" vertical="center"/>
    </xf>
    <xf numFmtId="0" fontId="4" fillId="5" borderId="6" xfId="0" applyFont="1" applyFill="1" applyBorder="1" applyAlignment="1">
      <alignment horizontal="left" vertical="center" shrinkToFit="1"/>
    </xf>
    <xf numFmtId="0" fontId="4" fillId="5" borderId="5" xfId="0" applyFont="1" applyFill="1" applyBorder="1" applyAlignment="1">
      <alignment horizontal="left" vertical="center" shrinkToFit="1"/>
    </xf>
    <xf numFmtId="0" fontId="4" fillId="5" borderId="35" xfId="0" applyFont="1" applyFill="1" applyBorder="1" applyAlignment="1">
      <alignment horizontal="left" vertical="center" shrinkToFit="1"/>
    </xf>
    <xf numFmtId="0" fontId="4" fillId="0" borderId="36" xfId="0" applyFont="1" applyFill="1" applyBorder="1" applyAlignment="1">
      <alignment horizontal="center" vertical="center" shrinkToFit="1"/>
    </xf>
    <xf numFmtId="0" fontId="4" fillId="4" borderId="5" xfId="0" applyFont="1" applyFill="1" applyBorder="1" applyAlignment="1">
      <alignment horizontal="left" vertical="center" shrinkToFit="1"/>
    </xf>
    <xf numFmtId="0" fontId="4" fillId="4" borderId="7" xfId="0" applyFont="1" applyFill="1" applyBorder="1" applyAlignment="1">
      <alignment horizontal="left" vertical="center" shrinkToFit="1"/>
    </xf>
    <xf numFmtId="0" fontId="4" fillId="0" borderId="104" xfId="0" applyFont="1" applyBorder="1" applyAlignment="1">
      <alignment horizontal="distributed" vertical="center"/>
    </xf>
    <xf numFmtId="0" fontId="4" fillId="0" borderId="63" xfId="0" applyFont="1" applyBorder="1" applyAlignment="1">
      <alignment horizontal="distributed" vertical="center"/>
    </xf>
    <xf numFmtId="0" fontId="4" fillId="0" borderId="89" xfId="0" applyFont="1" applyBorder="1" applyAlignment="1">
      <alignment horizontal="distributed" vertical="center"/>
    </xf>
    <xf numFmtId="0" fontId="4" fillId="5" borderId="6" xfId="0" applyNumberFormat="1" applyFont="1" applyFill="1" applyBorder="1" applyAlignment="1">
      <alignment horizontal="left" vertical="center"/>
    </xf>
    <xf numFmtId="0" fontId="4" fillId="5" borderId="5" xfId="0" applyNumberFormat="1" applyFont="1" applyFill="1" applyBorder="1" applyAlignment="1">
      <alignment horizontal="left" vertical="center"/>
    </xf>
    <xf numFmtId="0" fontId="4" fillId="0" borderId="36" xfId="0" applyFont="1" applyBorder="1" applyAlignment="1">
      <alignment horizontal="center" vertical="center"/>
    </xf>
    <xf numFmtId="0" fontId="4" fillId="4" borderId="5" xfId="0" applyFont="1" applyFill="1" applyBorder="1" applyAlignment="1">
      <alignment horizontal="left" vertical="center"/>
    </xf>
    <xf numFmtId="0" fontId="4" fillId="4" borderId="7" xfId="0" applyFont="1" applyFill="1" applyBorder="1" applyAlignment="1">
      <alignment horizontal="left" vertical="center"/>
    </xf>
    <xf numFmtId="0" fontId="4" fillId="0" borderId="133" xfId="0" applyFont="1" applyFill="1" applyBorder="1" applyAlignment="1">
      <alignment horizontal="center" vertical="center" shrinkToFit="1"/>
    </xf>
    <xf numFmtId="0" fontId="4" fillId="5" borderId="133" xfId="0" applyFont="1" applyFill="1" applyBorder="1" applyAlignment="1">
      <alignment horizontal="center" vertical="center" shrinkToFit="1"/>
    </xf>
    <xf numFmtId="0" fontId="5" fillId="3" borderId="26"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0" borderId="124" xfId="0" quotePrefix="1"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127" xfId="0" quotePrefix="1" applyFont="1" applyBorder="1" applyAlignment="1">
      <alignment horizontal="center" vertical="center" wrapText="1"/>
    </xf>
    <xf numFmtId="0" fontId="5" fillId="0" borderId="128" xfId="0" quotePrefix="1" applyFont="1" applyBorder="1" applyAlignment="1">
      <alignment horizontal="center" vertical="center" wrapText="1"/>
    </xf>
    <xf numFmtId="0" fontId="5" fillId="0" borderId="61" xfId="0" quotePrefix="1" applyFont="1" applyBorder="1" applyAlignment="1">
      <alignment horizontal="center" vertical="center" wrapText="1"/>
    </xf>
    <xf numFmtId="0" fontId="5" fillId="0" borderId="129" xfId="0" quotePrefix="1" applyFont="1" applyBorder="1" applyAlignment="1">
      <alignment horizontal="center" vertical="center" wrapText="1"/>
    </xf>
    <xf numFmtId="0" fontId="14" fillId="0" borderId="98" xfId="0" applyFont="1" applyFill="1" applyBorder="1" applyAlignment="1">
      <alignment horizontal="center" vertical="top" wrapText="1"/>
    </xf>
    <xf numFmtId="0" fontId="14" fillId="0" borderId="99" xfId="0" applyFont="1" applyFill="1" applyBorder="1" applyAlignment="1">
      <alignment horizontal="center" vertical="top" wrapText="1"/>
    </xf>
    <xf numFmtId="0" fontId="4" fillId="0" borderId="9" xfId="0" applyFont="1" applyFill="1" applyBorder="1" applyAlignment="1">
      <alignment horizontal="distributed" vertical="distributed" shrinkToFit="1"/>
    </xf>
    <xf numFmtId="0" fontId="4" fillId="0" borderId="8" xfId="0" applyFont="1" applyFill="1" applyBorder="1" applyAlignment="1">
      <alignment horizontal="distributed" vertical="distributed" shrinkToFit="1"/>
    </xf>
    <xf numFmtId="0" fontId="4" fillId="0" borderId="34" xfId="0" applyFont="1" applyFill="1" applyBorder="1" applyAlignment="1">
      <alignment horizontal="distributed" vertical="distributed" shrinkToFit="1"/>
    </xf>
    <xf numFmtId="0" fontId="4" fillId="5" borderId="9" xfId="0" applyFont="1" applyFill="1" applyBorder="1" applyAlignment="1">
      <alignment horizontal="left" vertical="center" shrinkToFit="1"/>
    </xf>
    <xf numFmtId="0" fontId="4" fillId="5" borderId="8" xfId="0" applyFont="1" applyFill="1" applyBorder="1" applyAlignment="1">
      <alignment horizontal="left" vertical="center" shrinkToFit="1"/>
    </xf>
    <xf numFmtId="0" fontId="4" fillId="5" borderId="34" xfId="0" applyFont="1" applyFill="1" applyBorder="1" applyAlignment="1">
      <alignment horizontal="left" vertical="center" shrinkToFit="1"/>
    </xf>
    <xf numFmtId="0" fontId="4" fillId="0" borderId="105" xfId="0" applyFont="1" applyFill="1" applyBorder="1" applyAlignment="1">
      <alignment horizontal="center" vertical="center" shrinkToFit="1"/>
    </xf>
    <xf numFmtId="0" fontId="4" fillId="5" borderId="95" xfId="0" applyFont="1" applyFill="1" applyBorder="1" applyAlignment="1">
      <alignment horizontal="left" vertical="center" shrinkToFit="1"/>
    </xf>
    <xf numFmtId="0" fontId="4" fillId="5" borderId="96" xfId="0" applyFont="1" applyFill="1" applyBorder="1" applyAlignment="1">
      <alignment horizontal="left" vertical="center" shrinkToFi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4" borderId="13"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4" fillId="6" borderId="46" xfId="0" applyFont="1" applyFill="1" applyBorder="1" applyAlignment="1">
      <alignment horizontal="center" vertical="center"/>
    </xf>
    <xf numFmtId="0" fontId="4" fillId="6" borderId="47" xfId="0" applyFont="1" applyFill="1" applyBorder="1" applyAlignment="1">
      <alignment horizontal="center" vertical="center"/>
    </xf>
    <xf numFmtId="38" fontId="7" fillId="6" borderId="13" xfId="1" applyFont="1" applyFill="1" applyBorder="1" applyAlignment="1">
      <alignment horizontal="center" vertical="center"/>
    </xf>
    <xf numFmtId="38" fontId="7" fillId="6" borderId="11" xfId="1" applyFont="1" applyFill="1" applyBorder="1" applyAlignment="1">
      <alignment horizontal="center" vertical="center"/>
    </xf>
    <xf numFmtId="38" fontId="7" fillId="6" borderId="14" xfId="1" applyFont="1" applyFill="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48" xfId="0" applyFont="1" applyBorder="1" applyAlignment="1">
      <alignment horizontal="center" vertical="center"/>
    </xf>
    <xf numFmtId="0" fontId="4" fillId="0" borderId="25" xfId="0" applyFont="1" applyBorder="1" applyAlignment="1">
      <alignment horizontal="center" vertical="center"/>
    </xf>
    <xf numFmtId="0" fontId="4" fillId="0" borderId="49" xfId="0" applyFont="1" applyBorder="1" applyAlignment="1">
      <alignment horizontal="center" vertical="center"/>
    </xf>
    <xf numFmtId="0" fontId="14" fillId="0" borderId="64" xfId="0" applyFont="1" applyBorder="1" applyAlignment="1">
      <alignment horizontal="center" vertical="center" shrinkToFit="1"/>
    </xf>
    <xf numFmtId="0" fontId="14" fillId="0" borderId="43" xfId="0" applyFont="1" applyBorder="1" applyAlignment="1">
      <alignment horizontal="center" vertical="center" shrinkToFit="1"/>
    </xf>
    <xf numFmtId="0" fontId="6" fillId="0" borderId="38" xfId="0" applyFont="1" applyBorder="1" applyAlignment="1">
      <alignment horizontal="center" vertical="center"/>
    </xf>
    <xf numFmtId="0" fontId="6" fillId="0" borderId="27" xfId="0" applyFont="1" applyBorder="1" applyAlignment="1">
      <alignment horizontal="center" vertical="center"/>
    </xf>
    <xf numFmtId="38" fontId="4" fillId="0" borderId="24" xfId="1" applyFont="1" applyBorder="1" applyAlignment="1" applyProtection="1">
      <alignment horizontal="center" vertical="center"/>
      <protection locked="0"/>
    </xf>
    <xf numFmtId="38" fontId="4" fillId="0" borderId="44" xfId="1" applyFont="1" applyBorder="1" applyAlignment="1" applyProtection="1">
      <alignment horizontal="center" vertical="center"/>
      <protection locked="0"/>
    </xf>
    <xf numFmtId="177" fontId="4" fillId="0" borderId="64" xfId="0" applyNumberFormat="1" applyFont="1" applyBorder="1" applyAlignment="1" applyProtection="1">
      <alignment horizontal="center" vertical="center"/>
      <protection locked="0"/>
    </xf>
    <xf numFmtId="177" fontId="4" fillId="0" borderId="43" xfId="0" applyNumberFormat="1"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9"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 xfId="0" applyFont="1" applyBorder="1" applyAlignment="1">
      <alignment horizontal="center" vertical="center"/>
    </xf>
    <xf numFmtId="0" fontId="5" fillId="2" borderId="1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4" fillId="0" borderId="0" xfId="0" applyFont="1" applyBorder="1" applyAlignment="1">
      <alignment vertical="center"/>
    </xf>
    <xf numFmtId="0" fontId="5" fillId="0" borderId="24"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44" xfId="0" applyFont="1" applyBorder="1" applyAlignment="1">
      <alignment horizontal="center" vertical="center" wrapText="1" shrinkToFit="1"/>
    </xf>
    <xf numFmtId="0" fontId="5" fillId="0" borderId="64"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43" xfId="0" applyFont="1" applyBorder="1" applyAlignment="1">
      <alignment horizontal="center" vertical="center" wrapText="1" shrinkToFit="1"/>
    </xf>
    <xf numFmtId="0" fontId="5" fillId="0" borderId="11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120"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22"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123" xfId="0" applyFont="1" applyBorder="1" applyAlignment="1">
      <alignment horizontal="center" vertical="center" shrinkToFit="1"/>
    </xf>
    <xf numFmtId="38" fontId="4" fillId="0" borderId="54" xfId="1" applyFont="1" applyBorder="1" applyAlignment="1">
      <alignment horizontal="center" vertical="center"/>
    </xf>
    <xf numFmtId="38" fontId="4" fillId="0" borderId="56" xfId="1" applyFont="1" applyBorder="1" applyAlignment="1">
      <alignment horizontal="center" vertical="center"/>
    </xf>
    <xf numFmtId="38" fontId="4" fillId="0" borderId="55" xfId="1" applyFont="1" applyBorder="1" applyAlignment="1">
      <alignment horizontal="center" vertical="center"/>
    </xf>
    <xf numFmtId="0" fontId="4" fillId="0" borderId="0" xfId="0" applyFont="1" applyAlignment="1">
      <alignment vertical="center"/>
    </xf>
    <xf numFmtId="38" fontId="4" fillId="0" borderId="44" xfId="1" applyFont="1" applyBorder="1" applyAlignment="1">
      <alignment horizontal="center" vertical="center"/>
    </xf>
    <xf numFmtId="38" fontId="4" fillId="0" borderId="49" xfId="1" applyFont="1" applyBorder="1" applyAlignment="1">
      <alignment horizontal="center" vertical="center"/>
    </xf>
    <xf numFmtId="38" fontId="4" fillId="0" borderId="43" xfId="1" applyFont="1" applyBorder="1" applyAlignment="1">
      <alignment horizontal="center" vertical="center"/>
    </xf>
    <xf numFmtId="38" fontId="4" fillId="2" borderId="38" xfId="1" applyFont="1" applyFill="1" applyBorder="1" applyAlignment="1">
      <alignment vertical="center"/>
    </xf>
    <xf numFmtId="38" fontId="4" fillId="2" borderId="27" xfId="1" applyFont="1" applyFill="1" applyBorder="1" applyAlignment="1">
      <alignment vertical="center"/>
    </xf>
    <xf numFmtId="38" fontId="4" fillId="3" borderId="53" xfId="1" applyFont="1" applyFill="1" applyBorder="1" applyAlignment="1">
      <alignment horizontal="right" vertical="center"/>
    </xf>
    <xf numFmtId="38" fontId="4" fillId="3" borderId="28" xfId="1" applyFont="1" applyFill="1" applyBorder="1" applyAlignment="1">
      <alignment horizontal="right" vertical="center"/>
    </xf>
    <xf numFmtId="38" fontId="4" fillId="0" borderId="100" xfId="1" applyFont="1" applyFill="1" applyBorder="1" applyAlignment="1">
      <alignment horizontal="right" vertical="center" wrapText="1"/>
    </xf>
    <xf numFmtId="177" fontId="4" fillId="0" borderId="67" xfId="0" applyNumberFormat="1" applyFont="1" applyBorder="1" applyAlignment="1" applyProtection="1">
      <alignment horizontal="center" vertical="center"/>
      <protection locked="0"/>
    </xf>
    <xf numFmtId="38" fontId="4" fillId="0" borderId="80" xfId="1" applyFont="1" applyBorder="1" applyAlignment="1">
      <alignment horizontal="center" vertical="center"/>
    </xf>
    <xf numFmtId="38" fontId="4" fillId="0" borderId="81" xfId="1" applyFont="1" applyBorder="1" applyAlignment="1">
      <alignment horizontal="center" vertical="center"/>
    </xf>
    <xf numFmtId="38" fontId="4" fillId="0" borderId="62" xfId="1" applyFont="1" applyBorder="1" applyAlignment="1">
      <alignment horizontal="center" vertical="center"/>
    </xf>
    <xf numFmtId="38" fontId="4" fillId="0" borderId="79" xfId="1" applyFont="1" applyBorder="1" applyAlignment="1">
      <alignment horizontal="center" vertical="center"/>
    </xf>
    <xf numFmtId="38" fontId="4" fillId="0" borderId="84" xfId="1" applyFont="1" applyBorder="1" applyAlignment="1">
      <alignment horizontal="center" vertical="center"/>
    </xf>
    <xf numFmtId="38" fontId="4" fillId="0" borderId="85" xfId="1" applyFont="1" applyBorder="1" applyAlignment="1">
      <alignment horizontal="center" vertical="center"/>
    </xf>
    <xf numFmtId="38" fontId="4" fillId="0" borderId="82" xfId="1" applyFont="1" applyBorder="1" applyAlignment="1">
      <alignment horizontal="center" vertical="center"/>
    </xf>
    <xf numFmtId="38" fontId="4" fillId="0" borderId="83" xfId="1" applyFont="1" applyBorder="1" applyAlignment="1">
      <alignment horizontal="center" vertical="center"/>
    </xf>
    <xf numFmtId="0" fontId="5" fillId="0" borderId="5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2" xfId="0" applyFont="1" applyBorder="1" applyAlignment="1">
      <alignment horizontal="center" vertical="center" wrapText="1"/>
    </xf>
    <xf numFmtId="38" fontId="4" fillId="0" borderId="115" xfId="1" applyFont="1" applyBorder="1" applyAlignment="1">
      <alignment horizontal="center" vertical="center"/>
    </xf>
    <xf numFmtId="38" fontId="4" fillId="0" borderId="116" xfId="1" applyFont="1" applyBorder="1" applyAlignment="1">
      <alignment horizontal="center" vertical="center"/>
    </xf>
    <xf numFmtId="178" fontId="10" fillId="0" borderId="117" xfId="1" applyNumberFormat="1" applyFont="1" applyBorder="1" applyAlignment="1">
      <alignment horizontal="center" vertical="center"/>
    </xf>
    <xf numFmtId="178" fontId="10" fillId="0" borderId="118" xfId="1" applyNumberFormat="1" applyFont="1" applyBorder="1" applyAlignment="1">
      <alignment horizontal="center" vertical="center"/>
    </xf>
    <xf numFmtId="0" fontId="15" fillId="0" borderId="57" xfId="0" applyFont="1" applyBorder="1" applyAlignment="1">
      <alignment horizontal="righ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50" xfId="0" applyFont="1" applyBorder="1" applyAlignment="1">
      <alignment horizontal="center" vertical="center"/>
    </xf>
    <xf numFmtId="38" fontId="4" fillId="0" borderId="109" xfId="1" applyFont="1" applyBorder="1" applyAlignment="1">
      <alignment horizontal="center" vertical="center"/>
    </xf>
    <xf numFmtId="38" fontId="4" fillId="0" borderId="110" xfId="1" applyFont="1" applyBorder="1" applyAlignment="1">
      <alignment horizontal="center" vertical="center"/>
    </xf>
    <xf numFmtId="38" fontId="4" fillId="0" borderId="111" xfId="1" applyFont="1" applyBorder="1" applyAlignment="1">
      <alignment horizontal="center" vertical="center"/>
    </xf>
    <xf numFmtId="38" fontId="4" fillId="0" borderId="112" xfId="1" applyFont="1" applyBorder="1" applyAlignment="1">
      <alignment horizontal="center" vertical="center"/>
    </xf>
    <xf numFmtId="38" fontId="4" fillId="2" borderId="86" xfId="1" applyFont="1" applyFill="1" applyBorder="1" applyAlignment="1">
      <alignment vertical="center"/>
    </xf>
    <xf numFmtId="38" fontId="4" fillId="0" borderId="102" xfId="1" applyFont="1" applyFill="1" applyBorder="1" applyAlignment="1">
      <alignment horizontal="right" vertical="center" wrapText="1"/>
    </xf>
    <xf numFmtId="0" fontId="4" fillId="0" borderId="66" xfId="0" applyFont="1" applyBorder="1" applyAlignment="1">
      <alignment horizontal="center" vertical="center"/>
    </xf>
    <xf numFmtId="0" fontId="14" fillId="0" borderId="67" xfId="0" applyFont="1" applyBorder="1" applyAlignment="1">
      <alignment horizontal="center" vertical="center" shrinkToFit="1"/>
    </xf>
    <xf numFmtId="38" fontId="4" fillId="0" borderId="132" xfId="1" applyFont="1" applyBorder="1" applyAlignment="1" applyProtection="1">
      <alignment horizontal="center" vertical="center"/>
      <protection locked="0"/>
    </xf>
    <xf numFmtId="0" fontId="23" fillId="0" borderId="0" xfId="0" applyFont="1" applyAlignment="1">
      <alignment vertical="center"/>
    </xf>
    <xf numFmtId="0" fontId="22" fillId="0" borderId="36" xfId="0" applyFont="1" applyBorder="1" applyAlignment="1">
      <alignment horizontal="center" vertical="center"/>
    </xf>
    <xf numFmtId="0" fontId="20" fillId="0" borderId="0" xfId="0" quotePrefix="1" applyFont="1" applyAlignment="1">
      <alignment vertical="center"/>
    </xf>
    <xf numFmtId="0" fontId="20" fillId="0" borderId="0" xfId="0" quotePrefix="1" applyFont="1" applyAlignment="1">
      <alignment vertical="center" wrapText="1"/>
    </xf>
    <xf numFmtId="0" fontId="20" fillId="0" borderId="0" xfId="0" applyFont="1" applyAlignment="1">
      <alignment vertical="center"/>
    </xf>
    <xf numFmtId="0" fontId="6" fillId="8" borderId="0" xfId="0" applyFont="1" applyFill="1" applyBorder="1" applyAlignment="1">
      <alignment horizontal="center" vertical="center"/>
    </xf>
    <xf numFmtId="0" fontId="6" fillId="10" borderId="36" xfId="0" applyFont="1" applyFill="1" applyBorder="1" applyAlignment="1">
      <alignment horizontal="center" vertical="center"/>
    </xf>
    <xf numFmtId="0" fontId="23" fillId="0" borderId="0" xfId="0" applyFont="1" applyAlignment="1">
      <alignment vertical="center" wrapText="1"/>
    </xf>
    <xf numFmtId="0" fontId="6" fillId="0" borderId="0" xfId="0" applyFont="1" applyAlignment="1">
      <alignment horizontal="left" vertical="top"/>
    </xf>
    <xf numFmtId="0" fontId="19"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59" xfId="0" applyFont="1" applyBorder="1" applyAlignment="1">
      <alignment vertical="center"/>
    </xf>
    <xf numFmtId="0" fontId="6" fillId="0" borderId="0" xfId="0" applyFont="1" applyBorder="1" applyAlignment="1">
      <alignment vertical="center"/>
    </xf>
    <xf numFmtId="0" fontId="6" fillId="0" borderId="90" xfId="0" applyFont="1" applyBorder="1" applyAlignment="1">
      <alignment vertical="center"/>
    </xf>
    <xf numFmtId="0" fontId="6" fillId="0" borderId="61" xfId="0" applyFont="1" applyBorder="1" applyAlignment="1">
      <alignment vertical="center"/>
    </xf>
    <xf numFmtId="0" fontId="6" fillId="0" borderId="63" xfId="0" applyFont="1" applyBorder="1" applyAlignment="1">
      <alignment vertical="center"/>
    </xf>
    <xf numFmtId="0" fontId="6" fillId="0" borderId="89" xfId="0" applyFont="1" applyBorder="1" applyAlignment="1">
      <alignment vertical="center"/>
    </xf>
    <xf numFmtId="0" fontId="6" fillId="0" borderId="68" xfId="0" applyFont="1" applyBorder="1" applyAlignment="1">
      <alignment vertical="center"/>
    </xf>
    <xf numFmtId="0" fontId="6" fillId="0" borderId="87" xfId="0" applyFont="1" applyBorder="1" applyAlignment="1">
      <alignment vertical="center"/>
    </xf>
    <xf numFmtId="0" fontId="6" fillId="0" borderId="88" xfId="0" applyFont="1" applyBorder="1" applyAlignment="1">
      <alignment vertical="center"/>
    </xf>
    <xf numFmtId="0" fontId="6" fillId="0" borderId="6" xfId="0" applyFont="1" applyBorder="1" applyAlignment="1">
      <alignment vertical="center"/>
    </xf>
    <xf numFmtId="0" fontId="6" fillId="0" borderId="5" xfId="0" applyFont="1" applyBorder="1" applyAlignment="1">
      <alignment vertical="center"/>
    </xf>
    <xf numFmtId="0" fontId="6" fillId="0" borderId="35" xfId="0" applyFont="1" applyBorder="1" applyAlignment="1">
      <alignment vertical="center"/>
    </xf>
    <xf numFmtId="0" fontId="6" fillId="0" borderId="68" xfId="0" applyFont="1" applyBorder="1" applyAlignment="1">
      <alignment vertical="center" wrapText="1"/>
    </xf>
    <xf numFmtId="0" fontId="6" fillId="0" borderId="87" xfId="0" applyFont="1" applyBorder="1" applyAlignment="1">
      <alignment vertical="center" wrapText="1"/>
    </xf>
    <xf numFmtId="0" fontId="6" fillId="0" borderId="88" xfId="0" applyFont="1" applyBorder="1" applyAlignment="1">
      <alignment vertical="center" wrapText="1"/>
    </xf>
    <xf numFmtId="0" fontId="6" fillId="0" borderId="61" xfId="0" applyFont="1" applyBorder="1" applyAlignment="1">
      <alignment vertical="center" wrapText="1"/>
    </xf>
    <xf numFmtId="0" fontId="6" fillId="0" borderId="63" xfId="0" applyFont="1" applyBorder="1" applyAlignment="1">
      <alignment vertical="center" wrapText="1"/>
    </xf>
    <xf numFmtId="0" fontId="6" fillId="0" borderId="89" xfId="0" applyFont="1" applyBorder="1" applyAlignment="1">
      <alignment vertical="center" wrapText="1"/>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35" xfId="0" applyFont="1" applyBorder="1" applyAlignment="1">
      <alignment horizontal="left" vertical="center"/>
    </xf>
    <xf numFmtId="0" fontId="6" fillId="0" borderId="6" xfId="0" applyFont="1" applyBorder="1" applyAlignment="1">
      <alignment horizontal="center" vertical="center"/>
    </xf>
    <xf numFmtId="0" fontId="6" fillId="0" borderId="35" xfId="0" applyFont="1" applyBorder="1" applyAlignment="1">
      <alignment horizontal="center" vertical="center"/>
    </xf>
    <xf numFmtId="0" fontId="20" fillId="0" borderId="6" xfId="0" applyFont="1" applyBorder="1" applyAlignment="1">
      <alignment horizontal="center" vertical="center"/>
    </xf>
    <xf numFmtId="0" fontId="20" fillId="0" borderId="35" xfId="0" applyFont="1" applyBorder="1" applyAlignment="1">
      <alignment horizontal="center" vertical="center"/>
    </xf>
    <xf numFmtId="0" fontId="6" fillId="0" borderId="36" xfId="0" applyFont="1" applyBorder="1" applyAlignment="1">
      <alignment horizontal="center" vertical="center"/>
    </xf>
    <xf numFmtId="0" fontId="11" fillId="0" borderId="95" xfId="0" applyFont="1" applyBorder="1" applyAlignment="1">
      <alignment horizontal="center" vertical="center"/>
    </xf>
    <xf numFmtId="49" fontId="4" fillId="5" borderId="61" xfId="0" applyNumberFormat="1" applyFont="1" applyFill="1" applyBorder="1" applyAlignment="1">
      <alignment horizontal="left" vertical="center"/>
    </xf>
    <xf numFmtId="49" fontId="4" fillId="5" borderId="63" xfId="0" applyNumberFormat="1" applyFont="1" applyFill="1" applyBorder="1" applyAlignment="1">
      <alignment horizontal="left" vertical="center"/>
    </xf>
    <xf numFmtId="49" fontId="4" fillId="5" borderId="89" xfId="0" applyNumberFormat="1" applyFont="1" applyFill="1" applyBorder="1" applyAlignment="1">
      <alignment horizontal="left" vertical="center"/>
    </xf>
    <xf numFmtId="0" fontId="4" fillId="0" borderId="49" xfId="0" applyFont="1" applyFill="1" applyBorder="1" applyAlignment="1">
      <alignment horizontal="center" vertical="center" shrinkToFit="1"/>
    </xf>
    <xf numFmtId="0" fontId="4" fillId="5" borderId="36" xfId="0" applyFont="1" applyFill="1" applyBorder="1" applyAlignment="1">
      <alignment horizontal="left" vertical="center" shrinkToFit="1"/>
    </xf>
    <xf numFmtId="0" fontId="4" fillId="7" borderId="37" xfId="0" applyFont="1" applyFill="1" applyBorder="1" applyAlignment="1">
      <alignment horizontal="left" vertical="top" wrapText="1"/>
    </xf>
    <xf numFmtId="0" fontId="4" fillId="7" borderId="21" xfId="0" applyFont="1" applyFill="1" applyBorder="1" applyAlignment="1">
      <alignment horizontal="left" vertical="top" wrapText="1"/>
    </xf>
    <xf numFmtId="0" fontId="4" fillId="7" borderId="48" xfId="0" applyFont="1" applyFill="1" applyBorder="1" applyAlignment="1">
      <alignment horizontal="left" vertical="top" wrapText="1"/>
    </xf>
    <xf numFmtId="0" fontId="4" fillId="7" borderId="70" xfId="0" applyFont="1" applyFill="1" applyBorder="1" applyAlignment="1">
      <alignment horizontal="left" vertical="center" wrapText="1"/>
    </xf>
    <xf numFmtId="0" fontId="4" fillId="7" borderId="71" xfId="0" applyFont="1" applyFill="1" applyBorder="1" applyAlignment="1">
      <alignment horizontal="left" vertical="center" wrapText="1"/>
    </xf>
    <xf numFmtId="0" fontId="4" fillId="7" borderId="72" xfId="0" applyFont="1" applyFill="1" applyBorder="1" applyAlignment="1">
      <alignment horizontal="left" vertical="top" wrapText="1"/>
    </xf>
    <xf numFmtId="0" fontId="4" fillId="7" borderId="73" xfId="0" applyFont="1" applyFill="1" applyBorder="1" applyAlignment="1">
      <alignment horizontal="left" vertical="top" wrapText="1"/>
    </xf>
    <xf numFmtId="0" fontId="4" fillId="7" borderId="68" xfId="0" applyFont="1" applyFill="1" applyBorder="1" applyAlignment="1">
      <alignment horizontal="left" vertical="center" wrapText="1"/>
    </xf>
    <xf numFmtId="0" fontId="4" fillId="7" borderId="61" xfId="0" applyFont="1" applyFill="1" applyBorder="1" applyAlignment="1">
      <alignment horizontal="left" vertical="center" wrapText="1"/>
    </xf>
    <xf numFmtId="0" fontId="4" fillId="7" borderId="75" xfId="0" applyFont="1" applyFill="1" applyBorder="1" applyAlignment="1">
      <alignment horizontal="left" vertical="center" wrapText="1"/>
    </xf>
    <xf numFmtId="0" fontId="4" fillId="7" borderId="69" xfId="0" applyFont="1" applyFill="1" applyBorder="1" applyAlignment="1">
      <alignment horizontal="left" vertical="center" wrapText="1"/>
    </xf>
    <xf numFmtId="0" fontId="4" fillId="7" borderId="59"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76" xfId="0" applyFont="1" applyFill="1" applyBorder="1" applyAlignment="1">
      <alignment horizontal="left" vertical="top" wrapText="1"/>
    </xf>
    <xf numFmtId="0" fontId="4" fillId="7" borderId="36" xfId="0" applyFont="1" applyFill="1" applyBorder="1" applyAlignment="1">
      <alignment vertical="center" wrapText="1"/>
    </xf>
    <xf numFmtId="0" fontId="4" fillId="7" borderId="36" xfId="0" applyFont="1" applyFill="1" applyBorder="1" applyAlignment="1">
      <alignment vertical="top" wrapText="1"/>
    </xf>
    <xf numFmtId="0" fontId="4" fillId="7" borderId="36" xfId="0" applyFont="1" applyFill="1" applyBorder="1" applyAlignment="1">
      <alignment horizontal="left" vertical="center" wrapText="1"/>
    </xf>
    <xf numFmtId="0" fontId="4" fillId="7" borderId="36" xfId="0" applyFont="1" applyFill="1" applyBorder="1" applyAlignment="1">
      <alignment horizontal="left" vertical="top" wrapText="1"/>
    </xf>
  </cellXfs>
  <cellStyles count="2">
    <cellStyle name="桁区切り" xfId="1" builtinId="6"/>
    <cellStyle name="標準" xfId="0" builtinId="0"/>
  </cellStyles>
  <dxfs count="114">
    <dxf>
      <fill>
        <patternFill patternType="none">
          <bgColor auto="1"/>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mediumGray">
          <fgColor auto="1"/>
          <bgColor theme="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ont>
        <b val="0"/>
        <i val="0"/>
        <color rgb="FF002060"/>
      </font>
    </dxf>
    <dxf>
      <font>
        <b/>
        <i val="0"/>
        <color rgb="FFFF0000"/>
      </font>
    </dxf>
    <dxf>
      <font>
        <b val="0"/>
        <i val="0"/>
        <color rgb="FF002060"/>
      </font>
    </dxf>
    <dxf>
      <font>
        <b/>
        <i val="0"/>
        <color rgb="FFFF0000"/>
      </font>
    </dxf>
    <dxf>
      <font>
        <b/>
        <i val="0"/>
        <color rgb="FFFF0000"/>
      </font>
    </dxf>
    <dxf>
      <font>
        <b/>
        <i val="0"/>
        <color rgb="FF002060"/>
      </font>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mediumGray">
          <fgColor auto="1"/>
          <bgColor theme="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ont>
        <b val="0"/>
        <i val="0"/>
        <color rgb="FF002060"/>
      </font>
    </dxf>
    <dxf>
      <font>
        <b/>
        <i val="0"/>
        <color rgb="FFFF0000"/>
      </font>
    </dxf>
    <dxf>
      <font>
        <b val="0"/>
        <i val="0"/>
        <color rgb="FF002060"/>
      </font>
    </dxf>
    <dxf>
      <font>
        <b/>
        <i val="0"/>
        <color rgb="FFFF0000"/>
      </font>
    </dxf>
    <dxf>
      <font>
        <b/>
        <i val="0"/>
        <color rgb="FFFF0000"/>
      </font>
    </dxf>
    <dxf>
      <font>
        <b/>
        <i val="0"/>
        <color rgb="FF002060"/>
      </font>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mediumGray">
          <fgColor auto="1"/>
          <bgColor theme="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ont>
        <b val="0"/>
        <i val="0"/>
        <color rgb="FF002060"/>
      </font>
    </dxf>
    <dxf>
      <font>
        <b/>
        <i val="0"/>
        <color rgb="FFFF0000"/>
      </font>
    </dxf>
    <dxf>
      <font>
        <b val="0"/>
        <i val="0"/>
        <color rgb="FF002060"/>
      </font>
    </dxf>
    <dxf>
      <font>
        <b/>
        <i val="0"/>
        <color rgb="FFFF0000"/>
      </font>
    </dxf>
    <dxf>
      <font>
        <b/>
        <i val="0"/>
        <color rgb="FFFF0000"/>
      </font>
    </dxf>
    <dxf>
      <font>
        <b/>
        <i val="0"/>
        <color rgb="FF002060"/>
      </font>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mediumGray">
          <fgColor auto="1"/>
          <bgColor theme="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ont>
        <b val="0"/>
        <i val="0"/>
        <color rgb="FF002060"/>
      </font>
    </dxf>
    <dxf>
      <font>
        <b/>
        <i val="0"/>
        <color rgb="FFFF0000"/>
      </font>
    </dxf>
    <dxf>
      <font>
        <b val="0"/>
        <i val="0"/>
        <color rgb="FF002060"/>
      </font>
    </dxf>
    <dxf>
      <font>
        <b/>
        <i val="0"/>
        <color rgb="FFFF0000"/>
      </font>
    </dxf>
    <dxf>
      <font>
        <b/>
        <i val="0"/>
        <color rgb="FFFF0000"/>
      </font>
    </dxf>
    <dxf>
      <font>
        <b/>
        <i val="0"/>
        <color rgb="FF002060"/>
      </font>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mediumGray">
          <fgColor auto="1"/>
          <bgColor theme="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ont>
        <b val="0"/>
        <i val="0"/>
        <color rgb="FF002060"/>
      </font>
    </dxf>
    <dxf>
      <font>
        <b/>
        <i val="0"/>
        <color rgb="FFFF0000"/>
      </font>
    </dxf>
    <dxf>
      <font>
        <b val="0"/>
        <i val="0"/>
        <color rgb="FF002060"/>
      </font>
    </dxf>
    <dxf>
      <font>
        <b/>
        <i val="0"/>
        <color rgb="FFFF0000"/>
      </font>
    </dxf>
    <dxf>
      <font>
        <b/>
        <i val="0"/>
        <color rgb="FFFF0000"/>
      </font>
    </dxf>
    <dxf>
      <font>
        <b/>
        <i val="0"/>
        <color rgb="FF002060"/>
      </font>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patternType="mediumGray">
          <fgColor auto="1"/>
          <bgColor theme="2"/>
        </patternFill>
      </fill>
    </dxf>
    <dxf>
      <fill>
        <patternFill patternType="none">
          <bgColor auto="1"/>
        </patternFill>
      </fill>
    </dxf>
    <dxf>
      <fill>
        <patternFill>
          <bgColor theme="7" tint="0.79998168889431442"/>
        </patternFill>
      </fill>
    </dxf>
    <dxf>
      <fill>
        <patternFill>
          <bgColor theme="7" tint="0.79998168889431442"/>
        </patternFill>
      </fill>
    </dxf>
    <dxf>
      <fill>
        <patternFill patternType="none">
          <bgColor auto="1"/>
        </patternFill>
      </fill>
    </dxf>
    <dxf>
      <font>
        <b val="0"/>
        <i val="0"/>
        <color rgb="FF002060"/>
      </font>
    </dxf>
    <dxf>
      <font>
        <b/>
        <i val="0"/>
        <color rgb="FFFF0000"/>
      </font>
    </dxf>
    <dxf>
      <font>
        <b val="0"/>
        <i val="0"/>
        <color rgb="FF002060"/>
      </font>
    </dxf>
    <dxf>
      <font>
        <b/>
        <i val="0"/>
        <color rgb="FFFF0000"/>
      </font>
    </dxf>
    <dxf>
      <font>
        <b/>
        <i val="0"/>
        <color rgb="FFFF0000"/>
      </font>
    </dxf>
    <dxf>
      <font>
        <b/>
        <i val="0"/>
        <color rgb="FF002060"/>
      </font>
    </dxf>
  </dxfs>
  <tableStyles count="0" defaultTableStyle="TableStyleMedium2" defaultPivotStyle="PivotStyleLight16"/>
  <colors>
    <mruColors>
      <color rgb="FFFFF2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106</xdr:row>
      <xdr:rowOff>9525</xdr:rowOff>
    </xdr:from>
    <xdr:to>
      <xdr:col>13</xdr:col>
      <xdr:colOff>638175</xdr:colOff>
      <xdr:row>109</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183475"/>
          <a:ext cx="76104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109</xdr:row>
      <xdr:rowOff>85726</xdr:rowOff>
    </xdr:from>
    <xdr:to>
      <xdr:col>13</xdr:col>
      <xdr:colOff>628650</xdr:colOff>
      <xdr:row>125</xdr:row>
      <xdr:rowOff>47626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20774026"/>
          <a:ext cx="7591425"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64</xdr:row>
      <xdr:rowOff>0</xdr:rowOff>
    </xdr:from>
    <xdr:to>
      <xdr:col>14</xdr:col>
      <xdr:colOff>352425</xdr:colOff>
      <xdr:row>101</xdr:row>
      <xdr:rowOff>19050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2973050"/>
          <a:ext cx="8201025"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114298</xdr:colOff>
      <xdr:row>8</xdr:row>
      <xdr:rowOff>47626</xdr:rowOff>
    </xdr:from>
    <xdr:to>
      <xdr:col>19</xdr:col>
      <xdr:colOff>419100</xdr:colOff>
      <xdr:row>13</xdr:row>
      <xdr:rowOff>200025</xdr:rowOff>
    </xdr:to>
    <xdr:sp macro="" textlink="">
      <xdr:nvSpPr>
        <xdr:cNvPr id="6" name="角丸四角形 5"/>
        <xdr:cNvSpPr/>
      </xdr:nvSpPr>
      <xdr:spPr>
        <a:xfrm>
          <a:off x="8705848" y="2028826"/>
          <a:ext cx="3028952" cy="120014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職種名を選択後、</a:t>
          </a:r>
          <a:endParaRPr kumimoji="1" lang="en-US" altLang="ja-JP" sz="1100" b="1">
            <a:solidFill>
              <a:srgbClr val="FF0000"/>
            </a:solidFill>
          </a:endParaRPr>
        </a:p>
        <a:p>
          <a:pPr algn="l"/>
          <a:r>
            <a:rPr kumimoji="1" lang="ja-JP" altLang="en-US" sz="1100" b="1">
              <a:solidFill>
                <a:srgbClr val="FF0000"/>
              </a:solidFill>
            </a:rPr>
            <a:t>「労働者」欄以降は、当該工事において、</a:t>
          </a:r>
          <a:endParaRPr kumimoji="1" lang="en-US" altLang="ja-JP" sz="1100" b="1">
            <a:solidFill>
              <a:srgbClr val="FF0000"/>
            </a:solidFill>
          </a:endParaRPr>
        </a:p>
        <a:p>
          <a:pPr algn="l"/>
          <a:r>
            <a:rPr kumimoji="1" lang="ja-JP" altLang="en-US" sz="1100" b="1">
              <a:solidFill>
                <a:srgbClr val="FF0000"/>
              </a:solidFill>
            </a:rPr>
            <a:t>その職種として従事している労働者分の情報を入力してください</a:t>
          </a:r>
          <a:endParaRPr kumimoji="1" lang="en-US" altLang="ja-JP" sz="1100" b="1">
            <a:solidFill>
              <a:srgbClr val="FF0000"/>
            </a:solidFill>
          </a:endParaRPr>
        </a:p>
        <a:p>
          <a:r>
            <a:rPr kumimoji="1" lang="ja-JP" altLang="en-US" sz="1100" b="1">
              <a:solidFill>
                <a:srgbClr val="FF0000"/>
              </a:solidFill>
            </a:rPr>
            <a:t>（オレンジに着色されたセルを埋めてください）</a:t>
          </a:r>
          <a:endParaRPr lang="ja-JP" altLang="ja-JP" b="1">
            <a:solidFill>
              <a:srgbClr val="FF0000"/>
            </a:solidFill>
            <a:effectLst/>
          </a:endParaRPr>
        </a:p>
      </xdr:txBody>
    </xdr:sp>
    <xdr:clientData/>
  </xdr:twoCellAnchor>
  <xdr:twoCellAnchor>
    <xdr:from>
      <xdr:col>16</xdr:col>
      <xdr:colOff>95248</xdr:colOff>
      <xdr:row>1</xdr:row>
      <xdr:rowOff>123825</xdr:rowOff>
    </xdr:from>
    <xdr:to>
      <xdr:col>18</xdr:col>
      <xdr:colOff>1323975</xdr:colOff>
      <xdr:row>4</xdr:row>
      <xdr:rowOff>180975</xdr:rowOff>
    </xdr:to>
    <xdr:sp macro="" textlink="">
      <xdr:nvSpPr>
        <xdr:cNvPr id="7" name="角丸四角形 6"/>
        <xdr:cNvSpPr/>
      </xdr:nvSpPr>
      <xdr:spPr>
        <a:xfrm>
          <a:off x="8686798" y="533400"/>
          <a:ext cx="2552702" cy="771525"/>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基本情報（作成年月日から連絡先）をすべて入力してください</a:t>
          </a:r>
          <a:endParaRPr kumimoji="1" lang="en-US" altLang="ja-JP"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106</xdr:row>
      <xdr:rowOff>9525</xdr:rowOff>
    </xdr:from>
    <xdr:to>
      <xdr:col>13</xdr:col>
      <xdr:colOff>638175</xdr:colOff>
      <xdr:row>109</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183475"/>
          <a:ext cx="76104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109</xdr:row>
      <xdr:rowOff>85726</xdr:rowOff>
    </xdr:from>
    <xdr:to>
      <xdr:col>13</xdr:col>
      <xdr:colOff>628650</xdr:colOff>
      <xdr:row>125</xdr:row>
      <xdr:rowOff>47626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20774026"/>
          <a:ext cx="7591425"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64</xdr:row>
      <xdr:rowOff>0</xdr:rowOff>
    </xdr:from>
    <xdr:to>
      <xdr:col>14</xdr:col>
      <xdr:colOff>352425</xdr:colOff>
      <xdr:row>101</xdr:row>
      <xdr:rowOff>19050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2973050"/>
          <a:ext cx="8201025"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9523</xdr:colOff>
      <xdr:row>8</xdr:row>
      <xdr:rowOff>47626</xdr:rowOff>
    </xdr:from>
    <xdr:to>
      <xdr:col>19</xdr:col>
      <xdr:colOff>314325</xdr:colOff>
      <xdr:row>13</xdr:row>
      <xdr:rowOff>200025</xdr:rowOff>
    </xdr:to>
    <xdr:sp macro="" textlink="">
      <xdr:nvSpPr>
        <xdr:cNvPr id="5" name="角丸四角形 4"/>
        <xdr:cNvSpPr/>
      </xdr:nvSpPr>
      <xdr:spPr>
        <a:xfrm>
          <a:off x="8601073" y="2028826"/>
          <a:ext cx="3028952" cy="120014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職種名を選択後、</a:t>
          </a:r>
          <a:endParaRPr kumimoji="1" lang="en-US" altLang="ja-JP" sz="1100" b="1">
            <a:solidFill>
              <a:srgbClr val="FF0000"/>
            </a:solidFill>
          </a:endParaRPr>
        </a:p>
        <a:p>
          <a:pPr algn="l"/>
          <a:r>
            <a:rPr kumimoji="1" lang="ja-JP" altLang="en-US" sz="1100" b="1">
              <a:solidFill>
                <a:srgbClr val="FF0000"/>
              </a:solidFill>
            </a:rPr>
            <a:t>「労働者」欄以降は、当該工事において、</a:t>
          </a:r>
          <a:endParaRPr kumimoji="1" lang="en-US" altLang="ja-JP" sz="1100" b="1">
            <a:solidFill>
              <a:srgbClr val="FF0000"/>
            </a:solidFill>
          </a:endParaRPr>
        </a:p>
        <a:p>
          <a:pPr algn="l"/>
          <a:r>
            <a:rPr kumimoji="1" lang="ja-JP" altLang="en-US" sz="1100" b="1">
              <a:solidFill>
                <a:srgbClr val="FF0000"/>
              </a:solidFill>
            </a:rPr>
            <a:t>その職種として従事している労働者分の情報を入力してください</a:t>
          </a:r>
          <a:endParaRPr kumimoji="1" lang="en-US" altLang="ja-JP" sz="1100" b="1">
            <a:solidFill>
              <a:srgbClr val="FF0000"/>
            </a:solidFill>
          </a:endParaRPr>
        </a:p>
        <a:p>
          <a:r>
            <a:rPr kumimoji="1" lang="ja-JP" altLang="en-US" sz="1100" b="1">
              <a:solidFill>
                <a:srgbClr val="FF0000"/>
              </a:solidFill>
            </a:rPr>
            <a:t>（オレンジに着色されたセルを埋めてください）</a:t>
          </a:r>
          <a:endParaRPr lang="ja-JP" altLang="ja-JP" b="1">
            <a:solidFill>
              <a:srgbClr val="FF0000"/>
            </a:solidFill>
            <a:effectLst/>
          </a:endParaRPr>
        </a:p>
      </xdr:txBody>
    </xdr:sp>
    <xdr:clientData/>
  </xdr:twoCellAnchor>
  <xdr:twoCellAnchor>
    <xdr:from>
      <xdr:col>16</xdr:col>
      <xdr:colOff>95248</xdr:colOff>
      <xdr:row>1</xdr:row>
      <xdr:rowOff>123825</xdr:rowOff>
    </xdr:from>
    <xdr:to>
      <xdr:col>18</xdr:col>
      <xdr:colOff>1323975</xdr:colOff>
      <xdr:row>4</xdr:row>
      <xdr:rowOff>180975</xdr:rowOff>
    </xdr:to>
    <xdr:sp macro="" textlink="">
      <xdr:nvSpPr>
        <xdr:cNvPr id="6" name="角丸四角形 5"/>
        <xdr:cNvSpPr/>
      </xdr:nvSpPr>
      <xdr:spPr>
        <a:xfrm>
          <a:off x="8686798" y="533400"/>
          <a:ext cx="2552702" cy="771525"/>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基本情報（作成年月日から連絡先）をすべて入力してください</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106</xdr:row>
      <xdr:rowOff>9525</xdr:rowOff>
    </xdr:from>
    <xdr:to>
      <xdr:col>13</xdr:col>
      <xdr:colOff>638175</xdr:colOff>
      <xdr:row>109</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183475"/>
          <a:ext cx="76104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109</xdr:row>
      <xdr:rowOff>85726</xdr:rowOff>
    </xdr:from>
    <xdr:to>
      <xdr:col>13</xdr:col>
      <xdr:colOff>628650</xdr:colOff>
      <xdr:row>125</xdr:row>
      <xdr:rowOff>47626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20774026"/>
          <a:ext cx="7591425"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64</xdr:row>
      <xdr:rowOff>0</xdr:rowOff>
    </xdr:from>
    <xdr:to>
      <xdr:col>14</xdr:col>
      <xdr:colOff>352425</xdr:colOff>
      <xdr:row>101</xdr:row>
      <xdr:rowOff>19050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2973050"/>
          <a:ext cx="8201025"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85723</xdr:colOff>
      <xdr:row>8</xdr:row>
      <xdr:rowOff>66676</xdr:rowOff>
    </xdr:from>
    <xdr:to>
      <xdr:col>19</xdr:col>
      <xdr:colOff>390525</xdr:colOff>
      <xdr:row>13</xdr:row>
      <xdr:rowOff>219075</xdr:rowOff>
    </xdr:to>
    <xdr:sp macro="" textlink="">
      <xdr:nvSpPr>
        <xdr:cNvPr id="5" name="角丸四角形 4"/>
        <xdr:cNvSpPr/>
      </xdr:nvSpPr>
      <xdr:spPr>
        <a:xfrm>
          <a:off x="8677273" y="2047876"/>
          <a:ext cx="3028952" cy="120014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職種名を選択後、</a:t>
          </a:r>
          <a:endParaRPr kumimoji="1" lang="en-US" altLang="ja-JP" sz="1100" b="1">
            <a:solidFill>
              <a:srgbClr val="FF0000"/>
            </a:solidFill>
          </a:endParaRPr>
        </a:p>
        <a:p>
          <a:pPr algn="l"/>
          <a:r>
            <a:rPr kumimoji="1" lang="ja-JP" altLang="en-US" sz="1100" b="1">
              <a:solidFill>
                <a:srgbClr val="FF0000"/>
              </a:solidFill>
            </a:rPr>
            <a:t>「労働者」欄以降は、当該工事において、</a:t>
          </a:r>
          <a:endParaRPr kumimoji="1" lang="en-US" altLang="ja-JP" sz="1100" b="1">
            <a:solidFill>
              <a:srgbClr val="FF0000"/>
            </a:solidFill>
          </a:endParaRPr>
        </a:p>
        <a:p>
          <a:pPr algn="l"/>
          <a:r>
            <a:rPr kumimoji="1" lang="ja-JP" altLang="en-US" sz="1100" b="1">
              <a:solidFill>
                <a:srgbClr val="FF0000"/>
              </a:solidFill>
            </a:rPr>
            <a:t>その職種として従事している労働者分の情報を入力してください</a:t>
          </a:r>
          <a:endParaRPr kumimoji="1" lang="en-US" altLang="ja-JP" sz="1100" b="1">
            <a:solidFill>
              <a:srgbClr val="FF0000"/>
            </a:solidFill>
          </a:endParaRPr>
        </a:p>
        <a:p>
          <a:r>
            <a:rPr kumimoji="1" lang="ja-JP" altLang="en-US" sz="1100" b="1">
              <a:solidFill>
                <a:srgbClr val="FF0000"/>
              </a:solidFill>
            </a:rPr>
            <a:t>（オレンジに着色されたセルを埋めてください）</a:t>
          </a:r>
          <a:endParaRPr lang="ja-JP" altLang="ja-JP" b="1">
            <a:solidFill>
              <a:srgbClr val="FF0000"/>
            </a:solidFill>
            <a:effectLst/>
          </a:endParaRPr>
        </a:p>
      </xdr:txBody>
    </xdr:sp>
    <xdr:clientData/>
  </xdr:twoCellAnchor>
  <xdr:twoCellAnchor>
    <xdr:from>
      <xdr:col>16</xdr:col>
      <xdr:colOff>95248</xdr:colOff>
      <xdr:row>1</xdr:row>
      <xdr:rowOff>123825</xdr:rowOff>
    </xdr:from>
    <xdr:to>
      <xdr:col>18</xdr:col>
      <xdr:colOff>1323975</xdr:colOff>
      <xdr:row>4</xdr:row>
      <xdr:rowOff>180975</xdr:rowOff>
    </xdr:to>
    <xdr:sp macro="" textlink="">
      <xdr:nvSpPr>
        <xdr:cNvPr id="6" name="角丸四角形 5"/>
        <xdr:cNvSpPr/>
      </xdr:nvSpPr>
      <xdr:spPr>
        <a:xfrm>
          <a:off x="8686798" y="533400"/>
          <a:ext cx="2552702" cy="771525"/>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基本情報（作成年月日から連絡先）をすべて入力してください</a:t>
          </a:r>
          <a:endParaRPr kumimoji="1" lang="en-US" altLang="ja-JP" sz="11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106</xdr:row>
      <xdr:rowOff>9525</xdr:rowOff>
    </xdr:from>
    <xdr:to>
      <xdr:col>13</xdr:col>
      <xdr:colOff>638175</xdr:colOff>
      <xdr:row>109</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183475"/>
          <a:ext cx="76104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109</xdr:row>
      <xdr:rowOff>85726</xdr:rowOff>
    </xdr:from>
    <xdr:to>
      <xdr:col>13</xdr:col>
      <xdr:colOff>628650</xdr:colOff>
      <xdr:row>125</xdr:row>
      <xdr:rowOff>47626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20774026"/>
          <a:ext cx="7591425"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64</xdr:row>
      <xdr:rowOff>0</xdr:rowOff>
    </xdr:from>
    <xdr:to>
      <xdr:col>14</xdr:col>
      <xdr:colOff>352425</xdr:colOff>
      <xdr:row>101</xdr:row>
      <xdr:rowOff>19050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2973050"/>
          <a:ext cx="8201025"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85723</xdr:colOff>
      <xdr:row>8</xdr:row>
      <xdr:rowOff>66676</xdr:rowOff>
    </xdr:from>
    <xdr:to>
      <xdr:col>19</xdr:col>
      <xdr:colOff>390525</xdr:colOff>
      <xdr:row>13</xdr:row>
      <xdr:rowOff>219075</xdr:rowOff>
    </xdr:to>
    <xdr:sp macro="" textlink="">
      <xdr:nvSpPr>
        <xdr:cNvPr id="5" name="角丸四角形 4"/>
        <xdr:cNvSpPr/>
      </xdr:nvSpPr>
      <xdr:spPr>
        <a:xfrm>
          <a:off x="8677273" y="2047876"/>
          <a:ext cx="3028952" cy="120014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職種名を選択後、</a:t>
          </a:r>
          <a:endParaRPr kumimoji="1" lang="en-US" altLang="ja-JP" sz="1100" b="1">
            <a:solidFill>
              <a:srgbClr val="FF0000"/>
            </a:solidFill>
          </a:endParaRPr>
        </a:p>
        <a:p>
          <a:pPr algn="l"/>
          <a:r>
            <a:rPr kumimoji="1" lang="ja-JP" altLang="en-US" sz="1100" b="1">
              <a:solidFill>
                <a:srgbClr val="FF0000"/>
              </a:solidFill>
            </a:rPr>
            <a:t>「労働者」欄以降は、当該工事において、</a:t>
          </a:r>
          <a:endParaRPr kumimoji="1" lang="en-US" altLang="ja-JP" sz="1100" b="1">
            <a:solidFill>
              <a:srgbClr val="FF0000"/>
            </a:solidFill>
          </a:endParaRPr>
        </a:p>
        <a:p>
          <a:pPr algn="l"/>
          <a:r>
            <a:rPr kumimoji="1" lang="ja-JP" altLang="en-US" sz="1100" b="1">
              <a:solidFill>
                <a:srgbClr val="FF0000"/>
              </a:solidFill>
            </a:rPr>
            <a:t>その職種として従事している労働者分の情報を入力してください</a:t>
          </a:r>
          <a:endParaRPr kumimoji="1" lang="en-US" altLang="ja-JP" sz="1100" b="1">
            <a:solidFill>
              <a:srgbClr val="FF0000"/>
            </a:solidFill>
          </a:endParaRPr>
        </a:p>
        <a:p>
          <a:r>
            <a:rPr kumimoji="1" lang="ja-JP" altLang="en-US" sz="1100" b="1">
              <a:solidFill>
                <a:srgbClr val="FF0000"/>
              </a:solidFill>
            </a:rPr>
            <a:t>（オレンジに着色されたセルを埋めてください）</a:t>
          </a:r>
          <a:endParaRPr lang="ja-JP" altLang="ja-JP" b="1">
            <a:solidFill>
              <a:srgbClr val="FF0000"/>
            </a:solidFill>
            <a:effectLst/>
          </a:endParaRPr>
        </a:p>
      </xdr:txBody>
    </xdr:sp>
    <xdr:clientData/>
  </xdr:twoCellAnchor>
  <xdr:twoCellAnchor>
    <xdr:from>
      <xdr:col>16</xdr:col>
      <xdr:colOff>95248</xdr:colOff>
      <xdr:row>1</xdr:row>
      <xdr:rowOff>123825</xdr:rowOff>
    </xdr:from>
    <xdr:to>
      <xdr:col>18</xdr:col>
      <xdr:colOff>1323975</xdr:colOff>
      <xdr:row>4</xdr:row>
      <xdr:rowOff>180975</xdr:rowOff>
    </xdr:to>
    <xdr:sp macro="" textlink="">
      <xdr:nvSpPr>
        <xdr:cNvPr id="6" name="角丸四角形 5"/>
        <xdr:cNvSpPr/>
      </xdr:nvSpPr>
      <xdr:spPr>
        <a:xfrm>
          <a:off x="8686798" y="533400"/>
          <a:ext cx="2552702" cy="771525"/>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基本情報（作成年月日から連絡先）をすべて入力してください</a:t>
          </a:r>
          <a:endParaRPr kumimoji="1" lang="en-US" altLang="ja-JP"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106</xdr:row>
      <xdr:rowOff>9525</xdr:rowOff>
    </xdr:from>
    <xdr:to>
      <xdr:col>13</xdr:col>
      <xdr:colOff>638175</xdr:colOff>
      <xdr:row>109</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183475"/>
          <a:ext cx="76104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109</xdr:row>
      <xdr:rowOff>85726</xdr:rowOff>
    </xdr:from>
    <xdr:to>
      <xdr:col>13</xdr:col>
      <xdr:colOff>628650</xdr:colOff>
      <xdr:row>125</xdr:row>
      <xdr:rowOff>47626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20774026"/>
          <a:ext cx="7591425"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64</xdr:row>
      <xdr:rowOff>0</xdr:rowOff>
    </xdr:from>
    <xdr:to>
      <xdr:col>14</xdr:col>
      <xdr:colOff>352425</xdr:colOff>
      <xdr:row>101</xdr:row>
      <xdr:rowOff>19050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2973050"/>
          <a:ext cx="8201025"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85723</xdr:colOff>
      <xdr:row>8</xdr:row>
      <xdr:rowOff>66676</xdr:rowOff>
    </xdr:from>
    <xdr:to>
      <xdr:col>19</xdr:col>
      <xdr:colOff>390525</xdr:colOff>
      <xdr:row>13</xdr:row>
      <xdr:rowOff>219075</xdr:rowOff>
    </xdr:to>
    <xdr:sp macro="" textlink="">
      <xdr:nvSpPr>
        <xdr:cNvPr id="5" name="角丸四角形 4"/>
        <xdr:cNvSpPr/>
      </xdr:nvSpPr>
      <xdr:spPr>
        <a:xfrm>
          <a:off x="8677273" y="2047876"/>
          <a:ext cx="3028952" cy="120014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職種名を選択後、</a:t>
          </a:r>
          <a:endParaRPr kumimoji="1" lang="en-US" altLang="ja-JP" sz="1100" b="1">
            <a:solidFill>
              <a:srgbClr val="FF0000"/>
            </a:solidFill>
          </a:endParaRPr>
        </a:p>
        <a:p>
          <a:pPr algn="l"/>
          <a:r>
            <a:rPr kumimoji="1" lang="ja-JP" altLang="en-US" sz="1100" b="1">
              <a:solidFill>
                <a:srgbClr val="FF0000"/>
              </a:solidFill>
            </a:rPr>
            <a:t>「労働者」欄以降は、当該工事において、</a:t>
          </a:r>
          <a:endParaRPr kumimoji="1" lang="en-US" altLang="ja-JP" sz="1100" b="1">
            <a:solidFill>
              <a:srgbClr val="FF0000"/>
            </a:solidFill>
          </a:endParaRPr>
        </a:p>
        <a:p>
          <a:pPr algn="l"/>
          <a:r>
            <a:rPr kumimoji="1" lang="ja-JP" altLang="en-US" sz="1100" b="1">
              <a:solidFill>
                <a:srgbClr val="FF0000"/>
              </a:solidFill>
            </a:rPr>
            <a:t>その職種として従事している労働者分の情報を入力してください</a:t>
          </a:r>
          <a:endParaRPr kumimoji="1" lang="en-US" altLang="ja-JP" sz="1100" b="1">
            <a:solidFill>
              <a:srgbClr val="FF0000"/>
            </a:solidFill>
          </a:endParaRPr>
        </a:p>
        <a:p>
          <a:r>
            <a:rPr kumimoji="1" lang="ja-JP" altLang="en-US" sz="1100" b="1">
              <a:solidFill>
                <a:srgbClr val="FF0000"/>
              </a:solidFill>
            </a:rPr>
            <a:t>（オレンジに着色されたセルを埋めてください）</a:t>
          </a:r>
          <a:endParaRPr lang="ja-JP" altLang="ja-JP" b="1">
            <a:solidFill>
              <a:srgbClr val="FF0000"/>
            </a:solidFill>
            <a:effectLst/>
          </a:endParaRPr>
        </a:p>
      </xdr:txBody>
    </xdr:sp>
    <xdr:clientData/>
  </xdr:twoCellAnchor>
  <xdr:twoCellAnchor>
    <xdr:from>
      <xdr:col>16</xdr:col>
      <xdr:colOff>95248</xdr:colOff>
      <xdr:row>1</xdr:row>
      <xdr:rowOff>123825</xdr:rowOff>
    </xdr:from>
    <xdr:to>
      <xdr:col>18</xdr:col>
      <xdr:colOff>1323975</xdr:colOff>
      <xdr:row>4</xdr:row>
      <xdr:rowOff>180975</xdr:rowOff>
    </xdr:to>
    <xdr:sp macro="" textlink="">
      <xdr:nvSpPr>
        <xdr:cNvPr id="6" name="角丸四角形 5"/>
        <xdr:cNvSpPr/>
      </xdr:nvSpPr>
      <xdr:spPr>
        <a:xfrm>
          <a:off x="8686798" y="533400"/>
          <a:ext cx="2552702" cy="771525"/>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基本情報（作成年月日から連絡先）をすべて入力してください</a:t>
          </a:r>
          <a:endParaRPr kumimoji="1" lang="en-US" altLang="ja-JP"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238125</xdr:colOff>
      <xdr:row>77</xdr:row>
      <xdr:rowOff>23811</xdr:rowOff>
    </xdr:from>
    <xdr:to>
      <xdr:col>18</xdr:col>
      <xdr:colOff>9524</xdr:colOff>
      <xdr:row>78</xdr:row>
      <xdr:rowOff>142874</xdr:rowOff>
    </xdr:to>
    <xdr:sp macro="" textlink="">
      <xdr:nvSpPr>
        <xdr:cNvPr id="2" name="左大かっこ 1"/>
        <xdr:cNvSpPr/>
      </xdr:nvSpPr>
      <xdr:spPr>
        <a:xfrm rot="16200000">
          <a:off x="9017793" y="9151143"/>
          <a:ext cx="176213" cy="2457449"/>
        </a:xfrm>
        <a:prstGeom prst="leftBracket">
          <a:avLst>
            <a:gd name="adj" fmla="val 38333"/>
          </a:avLst>
        </a:prstGeom>
        <a:ln>
          <a:solidFill>
            <a:sysClr val="windowText" lastClr="000000"/>
          </a:soli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238125</xdr:colOff>
      <xdr:row>77</xdr:row>
      <xdr:rowOff>19049</xdr:rowOff>
    </xdr:from>
    <xdr:to>
      <xdr:col>22</xdr:col>
      <xdr:colOff>4762</xdr:colOff>
      <xdr:row>78</xdr:row>
      <xdr:rowOff>133349</xdr:rowOff>
    </xdr:to>
    <xdr:sp macro="" textlink="">
      <xdr:nvSpPr>
        <xdr:cNvPr id="3" name="左大かっこ 2"/>
        <xdr:cNvSpPr/>
      </xdr:nvSpPr>
      <xdr:spPr>
        <a:xfrm rot="16200000">
          <a:off x="11703844" y="9146380"/>
          <a:ext cx="171450" cy="2452687"/>
        </a:xfrm>
        <a:prstGeom prst="leftBracket">
          <a:avLst>
            <a:gd name="adj" fmla="val 38333"/>
          </a:avLst>
        </a:prstGeom>
        <a:ln>
          <a:solidFill>
            <a:sysClr val="windowText" lastClr="000000"/>
          </a:soli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123825</xdr:colOff>
      <xdr:row>45</xdr:row>
      <xdr:rowOff>28575</xdr:rowOff>
    </xdr:from>
    <xdr:to>
      <xdr:col>11</xdr:col>
      <xdr:colOff>604943</xdr:colOff>
      <xdr:row>63</xdr:row>
      <xdr:rowOff>133350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6743700"/>
          <a:ext cx="6481868"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29</xdr:row>
      <xdr:rowOff>28575</xdr:rowOff>
    </xdr:from>
    <xdr:to>
      <xdr:col>11</xdr:col>
      <xdr:colOff>523875</xdr:colOff>
      <xdr:row>33</xdr:row>
      <xdr:rowOff>151320</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4686300"/>
          <a:ext cx="6096000" cy="73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106</xdr:row>
      <xdr:rowOff>9525</xdr:rowOff>
    </xdr:from>
    <xdr:to>
      <xdr:col>13</xdr:col>
      <xdr:colOff>638175</xdr:colOff>
      <xdr:row>109</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9592925"/>
          <a:ext cx="76104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109</xdr:row>
      <xdr:rowOff>85726</xdr:rowOff>
    </xdr:from>
    <xdr:to>
      <xdr:col>13</xdr:col>
      <xdr:colOff>628650</xdr:colOff>
      <xdr:row>125</xdr:row>
      <xdr:rowOff>47626</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20183476"/>
          <a:ext cx="7591425"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64</xdr:row>
      <xdr:rowOff>0</xdr:rowOff>
    </xdr:from>
    <xdr:to>
      <xdr:col>14</xdr:col>
      <xdr:colOff>352425</xdr:colOff>
      <xdr:row>101</xdr:row>
      <xdr:rowOff>19050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2382500"/>
          <a:ext cx="8201025"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57150</xdr:colOff>
      <xdr:row>0</xdr:row>
      <xdr:rowOff>66675</xdr:rowOff>
    </xdr:from>
    <xdr:to>
      <xdr:col>6</xdr:col>
      <xdr:colOff>133350</xdr:colOff>
      <xdr:row>1</xdr:row>
      <xdr:rowOff>36206</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3900" y="66675"/>
          <a:ext cx="1695450" cy="379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95250</xdr:colOff>
      <xdr:row>1</xdr:row>
      <xdr:rowOff>76200</xdr:rowOff>
    </xdr:from>
    <xdr:to>
      <xdr:col>18</xdr:col>
      <xdr:colOff>1323977</xdr:colOff>
      <xdr:row>4</xdr:row>
      <xdr:rowOff>133350</xdr:rowOff>
    </xdr:to>
    <xdr:sp macro="" textlink="">
      <xdr:nvSpPr>
        <xdr:cNvPr id="8" name="角丸四角形 7"/>
        <xdr:cNvSpPr/>
      </xdr:nvSpPr>
      <xdr:spPr>
        <a:xfrm>
          <a:off x="8686800" y="485775"/>
          <a:ext cx="2552702" cy="771525"/>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基本情報（作成年月日から連絡先）をすべて入力してください</a:t>
          </a:r>
          <a:endParaRPr kumimoji="1" lang="en-US" altLang="ja-JP" sz="1100" b="1">
            <a:solidFill>
              <a:srgbClr val="FF0000"/>
            </a:solidFill>
          </a:endParaRPr>
        </a:p>
      </xdr:txBody>
    </xdr:sp>
    <xdr:clientData/>
  </xdr:twoCellAnchor>
  <xdr:twoCellAnchor>
    <xdr:from>
      <xdr:col>16</xdr:col>
      <xdr:colOff>66675</xdr:colOff>
      <xdr:row>8</xdr:row>
      <xdr:rowOff>0</xdr:rowOff>
    </xdr:from>
    <xdr:to>
      <xdr:col>19</xdr:col>
      <xdr:colOff>371477</xdr:colOff>
      <xdr:row>13</xdr:row>
      <xdr:rowOff>152399</xdr:rowOff>
    </xdr:to>
    <xdr:sp macro="" textlink="">
      <xdr:nvSpPr>
        <xdr:cNvPr id="9" name="角丸四角形 8"/>
        <xdr:cNvSpPr/>
      </xdr:nvSpPr>
      <xdr:spPr>
        <a:xfrm>
          <a:off x="8658225" y="1981200"/>
          <a:ext cx="3028952" cy="120014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職種名を選択後、</a:t>
          </a:r>
          <a:endParaRPr kumimoji="1" lang="en-US" altLang="ja-JP" sz="1100" b="1">
            <a:solidFill>
              <a:srgbClr val="FF0000"/>
            </a:solidFill>
          </a:endParaRPr>
        </a:p>
        <a:p>
          <a:pPr algn="l"/>
          <a:r>
            <a:rPr kumimoji="1" lang="ja-JP" altLang="en-US" sz="1100" b="1">
              <a:solidFill>
                <a:srgbClr val="FF0000"/>
              </a:solidFill>
            </a:rPr>
            <a:t>「労働者」欄以降は、当該工事において、</a:t>
          </a:r>
          <a:endParaRPr kumimoji="1" lang="en-US" altLang="ja-JP" sz="1100" b="1">
            <a:solidFill>
              <a:srgbClr val="FF0000"/>
            </a:solidFill>
          </a:endParaRPr>
        </a:p>
        <a:p>
          <a:pPr algn="l"/>
          <a:r>
            <a:rPr kumimoji="1" lang="ja-JP" altLang="en-US" sz="1100" b="1">
              <a:solidFill>
                <a:srgbClr val="FF0000"/>
              </a:solidFill>
            </a:rPr>
            <a:t>その職種として従事している労働者分の情報を入力してください</a:t>
          </a:r>
          <a:endParaRPr kumimoji="1" lang="en-US" altLang="ja-JP" sz="1100" b="1">
            <a:solidFill>
              <a:srgbClr val="FF0000"/>
            </a:solidFill>
          </a:endParaRPr>
        </a:p>
        <a:p>
          <a:r>
            <a:rPr kumimoji="1" lang="ja-JP" altLang="en-US" sz="1100" b="1">
              <a:solidFill>
                <a:srgbClr val="FF0000"/>
              </a:solidFill>
            </a:rPr>
            <a:t>（オレンジに着色されたセルを埋めてください）</a:t>
          </a:r>
          <a:endParaRPr lang="ja-JP" altLang="ja-JP" b="1">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142875</xdr:colOff>
      <xdr:row>3</xdr:row>
      <xdr:rowOff>47625</xdr:rowOff>
    </xdr:from>
    <xdr:to>
      <xdr:col>21</xdr:col>
      <xdr:colOff>349250</xdr:colOff>
      <xdr:row>30</xdr:row>
      <xdr:rowOff>82922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5500" y="571500"/>
          <a:ext cx="8397875" cy="4750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76201</xdr:colOff>
      <xdr:row>6</xdr:row>
      <xdr:rowOff>57150</xdr:rowOff>
    </xdr:from>
    <xdr:to>
      <xdr:col>4</xdr:col>
      <xdr:colOff>76201</xdr:colOff>
      <xdr:row>18</xdr:row>
      <xdr:rowOff>56029</xdr:rowOff>
    </xdr:to>
    <xdr:sp macro="" textlink="">
      <xdr:nvSpPr>
        <xdr:cNvPr id="3" name="角丸四角形 2"/>
        <xdr:cNvSpPr/>
      </xdr:nvSpPr>
      <xdr:spPr>
        <a:xfrm>
          <a:off x="76201" y="1245704"/>
          <a:ext cx="1760054" cy="1870749"/>
        </a:xfrm>
        <a:prstGeom prst="roundRect">
          <a:avLst>
            <a:gd name="adj" fmla="val 10633"/>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314324</xdr:colOff>
      <xdr:row>6</xdr:row>
      <xdr:rowOff>47625</xdr:rowOff>
    </xdr:from>
    <xdr:to>
      <xdr:col>6</xdr:col>
      <xdr:colOff>66675</xdr:colOff>
      <xdr:row>17</xdr:row>
      <xdr:rowOff>161925</xdr:rowOff>
    </xdr:to>
    <xdr:sp macro="" textlink="">
      <xdr:nvSpPr>
        <xdr:cNvPr id="4" name="角丸四角形 3"/>
        <xdr:cNvSpPr/>
      </xdr:nvSpPr>
      <xdr:spPr>
        <a:xfrm>
          <a:off x="2066924" y="981075"/>
          <a:ext cx="819151" cy="1828800"/>
        </a:xfrm>
        <a:prstGeom prst="roundRect">
          <a:avLst>
            <a:gd name="adj" fmla="val 10633"/>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277090</xdr:colOff>
      <xdr:row>19</xdr:row>
      <xdr:rowOff>38100</xdr:rowOff>
    </xdr:from>
    <xdr:to>
      <xdr:col>8</xdr:col>
      <xdr:colOff>95249</xdr:colOff>
      <xdr:row>24</xdr:row>
      <xdr:rowOff>114300</xdr:rowOff>
    </xdr:to>
    <xdr:sp macro="" textlink="">
      <xdr:nvSpPr>
        <xdr:cNvPr id="5" name="角丸四角形 4"/>
        <xdr:cNvSpPr/>
      </xdr:nvSpPr>
      <xdr:spPr>
        <a:xfrm>
          <a:off x="2029690" y="3028950"/>
          <a:ext cx="1808884" cy="742950"/>
        </a:xfrm>
        <a:prstGeom prst="roundRect">
          <a:avLst>
            <a:gd name="adj" fmla="val 10633"/>
          </a:avLst>
        </a:prstGeom>
        <a:noFill/>
        <a:ln w="28575">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136072</xdr:colOff>
      <xdr:row>10</xdr:row>
      <xdr:rowOff>85577</xdr:rowOff>
    </xdr:from>
    <xdr:to>
      <xdr:col>3</xdr:col>
      <xdr:colOff>2617</xdr:colOff>
      <xdr:row>10</xdr:row>
      <xdr:rowOff>86353</xdr:rowOff>
    </xdr:to>
    <xdr:cxnSp macro="">
      <xdr:nvCxnSpPr>
        <xdr:cNvPr id="7" name="直線コネクタ 6"/>
        <xdr:cNvCxnSpPr/>
      </xdr:nvCxnSpPr>
      <xdr:spPr>
        <a:xfrm flipV="1">
          <a:off x="965584" y="1600680"/>
          <a:ext cx="104670" cy="7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135999</xdr:colOff>
      <xdr:row>7</xdr:row>
      <xdr:rowOff>76200</xdr:rowOff>
    </xdr:from>
    <xdr:to>
      <xdr:col>2</xdr:col>
      <xdr:colOff>135999</xdr:colOff>
      <xdr:row>16</xdr:row>
      <xdr:rowOff>85725</xdr:rowOff>
    </xdr:to>
    <xdr:cxnSp macro="">
      <xdr:nvCxnSpPr>
        <xdr:cNvPr id="9" name="直線コネクタ 8"/>
        <xdr:cNvCxnSpPr/>
      </xdr:nvCxnSpPr>
      <xdr:spPr>
        <a:xfrm>
          <a:off x="968401" y="1434548"/>
          <a:ext cx="0" cy="13720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417419</xdr:colOff>
      <xdr:row>16</xdr:row>
      <xdr:rowOff>91328</xdr:rowOff>
    </xdr:from>
    <xdr:to>
      <xdr:col>2</xdr:col>
      <xdr:colOff>681877</xdr:colOff>
      <xdr:row>16</xdr:row>
      <xdr:rowOff>91328</xdr:rowOff>
    </xdr:to>
    <xdr:cxnSp macro="">
      <xdr:nvCxnSpPr>
        <xdr:cNvPr id="11" name="直線コネクタ 10"/>
        <xdr:cNvCxnSpPr/>
      </xdr:nvCxnSpPr>
      <xdr:spPr>
        <a:xfrm>
          <a:off x="1784537" y="3391460"/>
          <a:ext cx="2644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1525</xdr:colOff>
      <xdr:row>10</xdr:row>
      <xdr:rowOff>88406</xdr:rowOff>
    </xdr:from>
    <xdr:to>
      <xdr:col>5</xdr:col>
      <xdr:colOff>1525</xdr:colOff>
      <xdr:row>10</xdr:row>
      <xdr:rowOff>88406</xdr:rowOff>
    </xdr:to>
    <xdr:cxnSp macro="">
      <xdr:nvCxnSpPr>
        <xdr:cNvPr id="13" name="直線コネクタ 12"/>
        <xdr:cNvCxnSpPr/>
      </xdr:nvCxnSpPr>
      <xdr:spPr>
        <a:xfrm>
          <a:off x="1754753" y="1603509"/>
          <a:ext cx="3820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419100</xdr:colOff>
      <xdr:row>13</xdr:row>
      <xdr:rowOff>76200</xdr:rowOff>
    </xdr:from>
    <xdr:to>
      <xdr:col>5</xdr:col>
      <xdr:colOff>0</xdr:colOff>
      <xdr:row>13</xdr:row>
      <xdr:rowOff>76200</xdr:rowOff>
    </xdr:to>
    <xdr:cxnSp macro="">
      <xdr:nvCxnSpPr>
        <xdr:cNvPr id="15" name="直線コネクタ 14"/>
        <xdr:cNvCxnSpPr/>
      </xdr:nvCxnSpPr>
      <xdr:spPr>
        <a:xfrm>
          <a:off x="3162300" y="2819400"/>
          <a:ext cx="266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419100</xdr:colOff>
      <xdr:row>23</xdr:row>
      <xdr:rowOff>84044</xdr:rowOff>
    </xdr:from>
    <xdr:to>
      <xdr:col>7</xdr:col>
      <xdr:colOff>0</xdr:colOff>
      <xdr:row>23</xdr:row>
      <xdr:rowOff>84044</xdr:rowOff>
    </xdr:to>
    <xdr:cxnSp macro="">
      <xdr:nvCxnSpPr>
        <xdr:cNvPr id="16" name="直線コネクタ 15"/>
        <xdr:cNvCxnSpPr/>
      </xdr:nvCxnSpPr>
      <xdr:spPr>
        <a:xfrm>
          <a:off x="4520453" y="4600015"/>
          <a:ext cx="2644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198783</xdr:colOff>
      <xdr:row>10</xdr:row>
      <xdr:rowOff>88404</xdr:rowOff>
    </xdr:from>
    <xdr:to>
      <xdr:col>4</xdr:col>
      <xdr:colOff>200025</xdr:colOff>
      <xdr:row>13</xdr:row>
      <xdr:rowOff>99391</xdr:rowOff>
    </xdr:to>
    <xdr:cxnSp macro="">
      <xdr:nvCxnSpPr>
        <xdr:cNvPr id="17" name="直線コネクタ 16"/>
        <xdr:cNvCxnSpPr/>
      </xdr:nvCxnSpPr>
      <xdr:spPr>
        <a:xfrm flipH="1">
          <a:off x="1958837" y="2014111"/>
          <a:ext cx="1242" cy="4085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xdr:row>
      <xdr:rowOff>78440</xdr:rowOff>
    </xdr:from>
    <xdr:to>
      <xdr:col>7</xdr:col>
      <xdr:colOff>0</xdr:colOff>
      <xdr:row>7</xdr:row>
      <xdr:rowOff>78440</xdr:rowOff>
    </xdr:to>
    <xdr:cxnSp macro="">
      <xdr:nvCxnSpPr>
        <xdr:cNvPr id="18" name="直線コネクタ 17"/>
        <xdr:cNvCxnSpPr/>
      </xdr:nvCxnSpPr>
      <xdr:spPr>
        <a:xfrm>
          <a:off x="2828511" y="1436788"/>
          <a:ext cx="2401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10</xdr:row>
      <xdr:rowOff>78442</xdr:rowOff>
    </xdr:from>
    <xdr:to>
      <xdr:col>7</xdr:col>
      <xdr:colOff>0</xdr:colOff>
      <xdr:row>10</xdr:row>
      <xdr:rowOff>78442</xdr:rowOff>
    </xdr:to>
    <xdr:cxnSp macro="">
      <xdr:nvCxnSpPr>
        <xdr:cNvPr id="19" name="直線コネクタ 18"/>
        <xdr:cNvCxnSpPr/>
      </xdr:nvCxnSpPr>
      <xdr:spPr>
        <a:xfrm>
          <a:off x="2828511" y="2004149"/>
          <a:ext cx="2401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13</xdr:row>
      <xdr:rowOff>89648</xdr:rowOff>
    </xdr:from>
    <xdr:to>
      <xdr:col>7</xdr:col>
      <xdr:colOff>0</xdr:colOff>
      <xdr:row>13</xdr:row>
      <xdr:rowOff>89648</xdr:rowOff>
    </xdr:to>
    <xdr:cxnSp macro="">
      <xdr:nvCxnSpPr>
        <xdr:cNvPr id="20" name="直線コネクタ 19"/>
        <xdr:cNvCxnSpPr/>
      </xdr:nvCxnSpPr>
      <xdr:spPr>
        <a:xfrm>
          <a:off x="2828511" y="2412920"/>
          <a:ext cx="2401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84045</xdr:rowOff>
    </xdr:from>
    <xdr:to>
      <xdr:col>7</xdr:col>
      <xdr:colOff>0</xdr:colOff>
      <xdr:row>16</xdr:row>
      <xdr:rowOff>84045</xdr:rowOff>
    </xdr:to>
    <xdr:cxnSp macro="">
      <xdr:nvCxnSpPr>
        <xdr:cNvPr id="21" name="直線コネクタ 20"/>
        <xdr:cNvCxnSpPr/>
      </xdr:nvCxnSpPr>
      <xdr:spPr>
        <a:xfrm>
          <a:off x="2828511" y="2804882"/>
          <a:ext cx="2401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20</xdr:row>
      <xdr:rowOff>78442</xdr:rowOff>
    </xdr:from>
    <xdr:to>
      <xdr:col>7</xdr:col>
      <xdr:colOff>0</xdr:colOff>
      <xdr:row>20</xdr:row>
      <xdr:rowOff>78442</xdr:rowOff>
    </xdr:to>
    <xdr:cxnSp macro="">
      <xdr:nvCxnSpPr>
        <xdr:cNvPr id="22" name="直線コネクタ 21"/>
        <xdr:cNvCxnSpPr/>
      </xdr:nvCxnSpPr>
      <xdr:spPr>
        <a:xfrm>
          <a:off x="2828511" y="3478453"/>
          <a:ext cx="2401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20</xdr:row>
      <xdr:rowOff>78442</xdr:rowOff>
    </xdr:from>
    <xdr:to>
      <xdr:col>9</xdr:col>
      <xdr:colOff>1</xdr:colOff>
      <xdr:row>20</xdr:row>
      <xdr:rowOff>78442</xdr:rowOff>
    </xdr:to>
    <xdr:cxnSp macro="">
      <xdr:nvCxnSpPr>
        <xdr:cNvPr id="23" name="直線コネクタ 22"/>
        <xdr:cNvCxnSpPr/>
      </xdr:nvCxnSpPr>
      <xdr:spPr>
        <a:xfrm>
          <a:off x="3756163" y="3478453"/>
          <a:ext cx="2401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23</xdr:row>
      <xdr:rowOff>84045</xdr:rowOff>
    </xdr:from>
    <xdr:to>
      <xdr:col>9</xdr:col>
      <xdr:colOff>1</xdr:colOff>
      <xdr:row>23</xdr:row>
      <xdr:rowOff>84045</xdr:rowOff>
    </xdr:to>
    <xdr:cxnSp macro="">
      <xdr:nvCxnSpPr>
        <xdr:cNvPr id="24" name="直線コネクタ 23"/>
        <xdr:cNvCxnSpPr/>
      </xdr:nvCxnSpPr>
      <xdr:spPr>
        <a:xfrm>
          <a:off x="3756163" y="3881621"/>
          <a:ext cx="2401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1094</xdr:colOff>
      <xdr:row>16</xdr:row>
      <xdr:rowOff>80988</xdr:rowOff>
    </xdr:from>
    <xdr:to>
      <xdr:col>5</xdr:col>
      <xdr:colOff>1570</xdr:colOff>
      <xdr:row>16</xdr:row>
      <xdr:rowOff>80988</xdr:rowOff>
    </xdr:to>
    <xdr:cxnSp macro="">
      <xdr:nvCxnSpPr>
        <xdr:cNvPr id="27" name="直線コネクタ 26"/>
        <xdr:cNvCxnSpPr/>
      </xdr:nvCxnSpPr>
      <xdr:spPr>
        <a:xfrm>
          <a:off x="1754322" y="2402053"/>
          <a:ext cx="3825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420225</xdr:colOff>
      <xdr:row>20</xdr:row>
      <xdr:rowOff>89648</xdr:rowOff>
    </xdr:from>
    <xdr:to>
      <xdr:col>5</xdr:col>
      <xdr:colOff>1125</xdr:colOff>
      <xdr:row>20</xdr:row>
      <xdr:rowOff>89648</xdr:rowOff>
    </xdr:to>
    <xdr:cxnSp macro="">
      <xdr:nvCxnSpPr>
        <xdr:cNvPr id="28" name="直線コネクタ 27"/>
        <xdr:cNvCxnSpPr/>
      </xdr:nvCxnSpPr>
      <xdr:spPr>
        <a:xfrm>
          <a:off x="3154460" y="4084545"/>
          <a:ext cx="2644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199413</xdr:colOff>
      <xdr:row>16</xdr:row>
      <xdr:rowOff>80985</xdr:rowOff>
    </xdr:from>
    <xdr:to>
      <xdr:col>4</xdr:col>
      <xdr:colOff>199417</xdr:colOff>
      <xdr:row>20</xdr:row>
      <xdr:rowOff>80987</xdr:rowOff>
    </xdr:to>
    <xdr:cxnSp macro="">
      <xdr:nvCxnSpPr>
        <xdr:cNvPr id="29" name="直線コネクタ 28"/>
        <xdr:cNvCxnSpPr/>
      </xdr:nvCxnSpPr>
      <xdr:spPr>
        <a:xfrm flipH="1">
          <a:off x="1948549" y="2847565"/>
          <a:ext cx="4" cy="6927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133605</xdr:colOff>
      <xdr:row>20</xdr:row>
      <xdr:rowOff>78441</xdr:rowOff>
    </xdr:from>
    <xdr:to>
      <xdr:col>6</xdr:col>
      <xdr:colOff>133606</xdr:colOff>
      <xdr:row>23</xdr:row>
      <xdr:rowOff>84044</xdr:rowOff>
    </xdr:to>
    <xdr:cxnSp macro="">
      <xdr:nvCxnSpPr>
        <xdr:cNvPr id="30" name="直線コネクタ 29"/>
        <xdr:cNvCxnSpPr/>
      </xdr:nvCxnSpPr>
      <xdr:spPr>
        <a:xfrm>
          <a:off x="2962116" y="3478452"/>
          <a:ext cx="1" cy="4031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130838</xdr:colOff>
      <xdr:row>23</xdr:row>
      <xdr:rowOff>81119</xdr:rowOff>
    </xdr:from>
    <xdr:to>
      <xdr:col>7</xdr:col>
      <xdr:colOff>2617</xdr:colOff>
      <xdr:row>23</xdr:row>
      <xdr:rowOff>81119</xdr:rowOff>
    </xdr:to>
    <xdr:cxnSp macro="">
      <xdr:nvCxnSpPr>
        <xdr:cNvPr id="36" name="直線コネクタ 35"/>
        <xdr:cNvCxnSpPr/>
      </xdr:nvCxnSpPr>
      <xdr:spPr>
        <a:xfrm>
          <a:off x="2951703" y="3417486"/>
          <a:ext cx="1099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7</xdr:row>
      <xdr:rowOff>74413</xdr:rowOff>
    </xdr:from>
    <xdr:to>
      <xdr:col>5</xdr:col>
      <xdr:colOff>1</xdr:colOff>
      <xdr:row>7</xdr:row>
      <xdr:rowOff>74414</xdr:rowOff>
    </xdr:to>
    <xdr:cxnSp macro="">
      <xdr:nvCxnSpPr>
        <xdr:cNvPr id="38" name="直線コネクタ 37"/>
        <xdr:cNvCxnSpPr/>
      </xdr:nvCxnSpPr>
      <xdr:spPr>
        <a:xfrm flipV="1">
          <a:off x="825996" y="1175741"/>
          <a:ext cx="1302247"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196257</xdr:colOff>
      <xdr:row>13</xdr:row>
      <xdr:rowOff>96820</xdr:rowOff>
    </xdr:from>
    <xdr:to>
      <xdr:col>4</xdr:col>
      <xdr:colOff>382046</xdr:colOff>
      <xdr:row>13</xdr:row>
      <xdr:rowOff>96820</xdr:rowOff>
    </xdr:to>
    <xdr:cxnSp macro="">
      <xdr:nvCxnSpPr>
        <xdr:cNvPr id="39" name="直線コネクタ 38"/>
        <xdr:cNvCxnSpPr/>
      </xdr:nvCxnSpPr>
      <xdr:spPr>
        <a:xfrm>
          <a:off x="1949485" y="2014904"/>
          <a:ext cx="185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201491</xdr:colOff>
      <xdr:row>20</xdr:row>
      <xdr:rowOff>78503</xdr:rowOff>
    </xdr:from>
    <xdr:to>
      <xdr:col>5</xdr:col>
      <xdr:colOff>2617</xdr:colOff>
      <xdr:row>20</xdr:row>
      <xdr:rowOff>78503</xdr:rowOff>
    </xdr:to>
    <xdr:cxnSp macro="">
      <xdr:nvCxnSpPr>
        <xdr:cNvPr id="44" name="直線コネクタ 43"/>
        <xdr:cNvCxnSpPr/>
      </xdr:nvCxnSpPr>
      <xdr:spPr>
        <a:xfrm>
          <a:off x="1954719" y="3011889"/>
          <a:ext cx="1831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136072</xdr:colOff>
      <xdr:row>16</xdr:row>
      <xdr:rowOff>83736</xdr:rowOff>
    </xdr:from>
    <xdr:to>
      <xdr:col>3</xdr:col>
      <xdr:colOff>2617</xdr:colOff>
      <xdr:row>16</xdr:row>
      <xdr:rowOff>84473</xdr:rowOff>
    </xdr:to>
    <xdr:cxnSp macro="">
      <xdr:nvCxnSpPr>
        <xdr:cNvPr id="80" name="直線コネクタ 79"/>
        <xdr:cNvCxnSpPr/>
      </xdr:nvCxnSpPr>
      <xdr:spPr>
        <a:xfrm>
          <a:off x="965584" y="2404801"/>
          <a:ext cx="104670" cy="7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361950</xdr:colOff>
      <xdr:row>1</xdr:row>
      <xdr:rowOff>47625</xdr:rowOff>
    </xdr:from>
    <xdr:to>
      <xdr:col>19</xdr:col>
      <xdr:colOff>238125</xdr:colOff>
      <xdr:row>4</xdr:row>
      <xdr:rowOff>57150</xdr:rowOff>
    </xdr:to>
    <xdr:pic>
      <xdr:nvPicPr>
        <xdr:cNvPr id="96" name="図 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0" y="219075"/>
          <a:ext cx="53625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390525</xdr:colOff>
      <xdr:row>6</xdr:row>
      <xdr:rowOff>66675</xdr:rowOff>
    </xdr:from>
    <xdr:to>
      <xdr:col>18</xdr:col>
      <xdr:colOff>266700</xdr:colOff>
      <xdr:row>26</xdr:row>
      <xdr:rowOff>38100</xdr:rowOff>
    </xdr:to>
    <xdr:pic>
      <xdr:nvPicPr>
        <xdr:cNvPr id="98" name="図 9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43575" y="1000125"/>
          <a:ext cx="4676775"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X106"/>
  <sheetViews>
    <sheetView view="pageBreakPreview" zoomScaleNormal="100" zoomScaleSheetLayoutView="100" workbookViewId="0">
      <selection activeCell="E2" sqref="E2:I2"/>
    </sheetView>
  </sheetViews>
  <sheetFormatPr defaultColWidth="9" defaultRowHeight="13.5" x14ac:dyDescent="0.15"/>
  <cols>
    <col min="1" max="1" width="5" style="1" customWidth="1"/>
    <col min="2" max="2" width="3.75" style="1" customWidth="1"/>
    <col min="3" max="3" width="7.5" style="1" customWidth="1"/>
    <col min="4" max="4" width="3.75" style="1" customWidth="1"/>
    <col min="5" max="5" width="5" style="1" customWidth="1"/>
    <col min="6" max="6" width="5" style="1" bestFit="1" customWidth="1"/>
    <col min="7" max="8" width="13.75" style="1" customWidth="1"/>
    <col min="9" max="12" width="6.5" style="1" customWidth="1"/>
    <col min="13" max="13" width="8.75" style="1" customWidth="1"/>
    <col min="14" max="14" width="11.75" style="1" customWidth="1"/>
    <col min="15" max="15" width="8.75" style="1" customWidth="1"/>
    <col min="16" max="16" width="11.625" style="1" hidden="1" customWidth="1"/>
    <col min="17" max="17" width="11.5" style="1" customWidth="1"/>
    <col min="18" max="18" width="5.875" style="1" customWidth="1"/>
    <col min="19" max="19" width="18.375" style="1" customWidth="1"/>
    <col min="20" max="20" width="9" style="1" customWidth="1"/>
    <col min="21" max="16384" width="9" style="1"/>
  </cols>
  <sheetData>
    <row r="1" spans="1:23" ht="32.25" customHeight="1" thickBot="1" x14ac:dyDescent="0.2">
      <c r="A1" s="49" t="s">
        <v>272</v>
      </c>
      <c r="B1" s="12"/>
      <c r="C1" s="12"/>
      <c r="D1" s="12"/>
      <c r="E1" s="126" t="s">
        <v>18</v>
      </c>
      <c r="F1" s="126"/>
      <c r="G1" s="126"/>
      <c r="H1" s="126"/>
      <c r="I1" s="126"/>
      <c r="J1" s="126"/>
      <c r="K1" s="126"/>
      <c r="L1" s="126"/>
      <c r="N1" s="127" t="s">
        <v>639</v>
      </c>
      <c r="O1" s="127"/>
      <c r="P1" s="102" t="str">
        <f>IF(COUNTIF(E2,"/")&lt;1,TEXT(E2,"ge/mm/dd"),E2)</f>
        <v>M33/01/00</v>
      </c>
      <c r="Q1" s="121" t="str">
        <f>IF(E2="","作成年月日を入力してください",IF(M2="","直近上位の注文者名を入力してください",IF(E3="","工事番号を入力してください",IF(M3="","発注機関を選択してください",IF(E4="","工事名を入力してください",IF(E5="","会社名を入力してください",IF(M5="","元請・下請を選択してください",IF(E6="","住所を入力してください",IF(M6="","本社所在地（道内・道外）を選択してください",IF(E7="","担当者名を入力してください",IF(M7="","連絡先を入力してください",IF(E9="","職種名を入力してください","基本情報の入力漏れはありません"))))))))))))</f>
        <v>作成年月日を入力してください</v>
      </c>
    </row>
    <row r="2" spans="1:23" ht="18.75" customHeight="1" x14ac:dyDescent="0.15">
      <c r="A2" s="128" t="s">
        <v>662</v>
      </c>
      <c r="B2" s="129"/>
      <c r="C2" s="129"/>
      <c r="D2" s="130"/>
      <c r="E2" s="131"/>
      <c r="F2" s="132"/>
      <c r="G2" s="132"/>
      <c r="H2" s="132"/>
      <c r="I2" s="133"/>
      <c r="J2" s="134" t="s">
        <v>629</v>
      </c>
      <c r="K2" s="134"/>
      <c r="L2" s="134"/>
      <c r="M2" s="135"/>
      <c r="N2" s="136"/>
      <c r="O2" s="137"/>
      <c r="P2" s="1" t="str">
        <f>IF(COUNTIF(M2,"*経常*")=1,MID(M2,1,FIND("経常",M2)-1)&amp;"　経常JV",IF(COUNTIF(M2,"*特定*")=1,MID(M2,1,FIND("特定",M2)-1)&amp;"　特定JV",IF(M2="","",IF(M5="２次下請負人","（"&amp;M2&amp;"）",IF(M5="３次下請負人","（（"&amp;M2&amp;"））",M2)))))</f>
        <v/>
      </c>
    </row>
    <row r="3" spans="1:23" ht="18.75" customHeight="1" x14ac:dyDescent="0.15">
      <c r="A3" s="147" t="s">
        <v>611</v>
      </c>
      <c r="B3" s="148"/>
      <c r="C3" s="148"/>
      <c r="D3" s="149"/>
      <c r="E3" s="150"/>
      <c r="F3" s="151"/>
      <c r="G3" s="151"/>
      <c r="H3" s="151"/>
      <c r="I3" s="151"/>
      <c r="J3" s="152" t="s">
        <v>623</v>
      </c>
      <c r="K3" s="152"/>
      <c r="L3" s="152"/>
      <c r="M3" s="153"/>
      <c r="N3" s="153"/>
      <c r="O3" s="154"/>
      <c r="P3" s="1" t="str">
        <f>IF(E3="","",TEXT(E3,"0000"))</f>
        <v/>
      </c>
      <c r="V3" s="102"/>
    </row>
    <row r="4" spans="1:23" ht="18.75" customHeight="1" x14ac:dyDescent="0.15">
      <c r="A4" s="138" t="s">
        <v>0</v>
      </c>
      <c r="B4" s="139"/>
      <c r="C4" s="139"/>
      <c r="D4" s="140"/>
      <c r="E4" s="141"/>
      <c r="F4" s="142"/>
      <c r="G4" s="142"/>
      <c r="H4" s="142"/>
      <c r="I4" s="143"/>
      <c r="J4" s="155"/>
      <c r="K4" s="155"/>
      <c r="L4" s="155"/>
      <c r="M4" s="156"/>
      <c r="N4" s="156"/>
      <c r="O4" s="156"/>
      <c r="P4" s="1" t="str">
        <f>IF(M3="","",MID(M3,FIND("建設管理部",M3)-2,2))</f>
        <v/>
      </c>
    </row>
    <row r="5" spans="1:23" ht="18.75" customHeight="1" x14ac:dyDescent="0.15">
      <c r="A5" s="138" t="s">
        <v>2</v>
      </c>
      <c r="B5" s="139"/>
      <c r="C5" s="139"/>
      <c r="D5" s="140"/>
      <c r="E5" s="141"/>
      <c r="F5" s="142"/>
      <c r="G5" s="142"/>
      <c r="H5" s="142"/>
      <c r="I5" s="143"/>
      <c r="J5" s="144" t="s">
        <v>610</v>
      </c>
      <c r="K5" s="144"/>
      <c r="L5" s="144"/>
      <c r="M5" s="145"/>
      <c r="N5" s="145"/>
      <c r="O5" s="146"/>
      <c r="P5" s="1" t="str">
        <f>IF(M5="元請負人","元",IF(M5="１次下請負人","1次",IF(M5="２次下請負人","2次",IF(M5="３次下請負人","3次",""))))</f>
        <v/>
      </c>
      <c r="W5" s="102"/>
    </row>
    <row r="6" spans="1:23" ht="18.75" customHeight="1" x14ac:dyDescent="0.15">
      <c r="A6" s="138" t="s">
        <v>19</v>
      </c>
      <c r="B6" s="139"/>
      <c r="C6" s="139"/>
      <c r="D6" s="140"/>
      <c r="E6" s="141"/>
      <c r="F6" s="142"/>
      <c r="G6" s="142"/>
      <c r="H6" s="142"/>
      <c r="I6" s="143"/>
      <c r="J6" s="144" t="s">
        <v>633</v>
      </c>
      <c r="K6" s="144"/>
      <c r="L6" s="144"/>
      <c r="M6" s="145"/>
      <c r="N6" s="145"/>
      <c r="O6" s="146"/>
      <c r="P6" s="1" t="str">
        <f>IF(M6="道外","道外","")</f>
        <v/>
      </c>
    </row>
    <row r="7" spans="1:23" ht="18.75" customHeight="1" thickBot="1" x14ac:dyDescent="0.2">
      <c r="A7" s="169" t="s">
        <v>3</v>
      </c>
      <c r="B7" s="170"/>
      <c r="C7" s="170"/>
      <c r="D7" s="171"/>
      <c r="E7" s="172"/>
      <c r="F7" s="173"/>
      <c r="G7" s="173"/>
      <c r="H7" s="173"/>
      <c r="I7" s="174"/>
      <c r="J7" s="175" t="s">
        <v>83</v>
      </c>
      <c r="K7" s="175"/>
      <c r="L7" s="175"/>
      <c r="M7" s="176"/>
      <c r="N7" s="176"/>
      <c r="O7" s="177"/>
      <c r="T7" s="1" t="s">
        <v>267</v>
      </c>
    </row>
    <row r="8" spans="1:23" ht="11.25" customHeight="1" thickBot="1" x14ac:dyDescent="0.2">
      <c r="A8" s="119"/>
      <c r="B8" s="119"/>
      <c r="C8" s="119"/>
      <c r="D8" s="119"/>
      <c r="E8" s="119"/>
      <c r="F8" s="119"/>
      <c r="G8" s="2"/>
      <c r="H8" s="2"/>
      <c r="I8" s="2"/>
      <c r="J8" s="101"/>
      <c r="K8" s="2"/>
      <c r="S8" s="6" t="s">
        <v>100</v>
      </c>
      <c r="T8" s="6" t="s">
        <v>640</v>
      </c>
    </row>
    <row r="9" spans="1:23" ht="18.75" customHeight="1" thickBot="1" x14ac:dyDescent="0.2">
      <c r="A9" s="178" t="s">
        <v>4</v>
      </c>
      <c r="B9" s="179"/>
      <c r="C9" s="179"/>
      <c r="D9" s="180"/>
      <c r="E9" s="181"/>
      <c r="F9" s="182"/>
      <c r="G9" s="182"/>
      <c r="H9" s="183"/>
      <c r="J9" s="184" t="s">
        <v>278</v>
      </c>
      <c r="K9" s="185"/>
      <c r="L9" s="185"/>
      <c r="M9" s="186" t="str">
        <f>IF(E9="","",VLOOKUP(E9,S9:T59,2))</f>
        <v/>
      </c>
      <c r="N9" s="187"/>
      <c r="O9" s="188"/>
      <c r="S9" s="6" t="s">
        <v>21</v>
      </c>
      <c r="T9" s="6">
        <v>22800</v>
      </c>
    </row>
    <row r="10" spans="1:23" ht="11.25" customHeight="1" thickBot="1" x14ac:dyDescent="0.2">
      <c r="S10" s="6" t="s">
        <v>22</v>
      </c>
      <c r="T10" s="6">
        <v>19100</v>
      </c>
    </row>
    <row r="11" spans="1:23" ht="20.25" customHeight="1" x14ac:dyDescent="0.15">
      <c r="A11" s="202" t="s">
        <v>601</v>
      </c>
      <c r="B11" s="205" t="s">
        <v>5</v>
      </c>
      <c r="C11" s="208" t="s">
        <v>80</v>
      </c>
      <c r="D11" s="211" t="s">
        <v>84</v>
      </c>
      <c r="E11" s="214" t="s">
        <v>596</v>
      </c>
      <c r="F11" s="217" t="s">
        <v>6</v>
      </c>
      <c r="G11" s="222" t="s">
        <v>7</v>
      </c>
      <c r="H11" s="223"/>
      <c r="I11" s="224" t="s">
        <v>8</v>
      </c>
      <c r="J11" s="224"/>
      <c r="K11" s="224"/>
      <c r="L11" s="224"/>
      <c r="M11" s="225" t="s">
        <v>659</v>
      </c>
      <c r="N11" s="3" t="s">
        <v>10</v>
      </c>
      <c r="O11" s="228" t="s">
        <v>597</v>
      </c>
      <c r="P11" s="230"/>
      <c r="S11" s="6" t="s">
        <v>23</v>
      </c>
      <c r="T11" s="6">
        <v>16300</v>
      </c>
    </row>
    <row r="12" spans="1:23" ht="18.75" customHeight="1" x14ac:dyDescent="0.15">
      <c r="A12" s="203"/>
      <c r="B12" s="206"/>
      <c r="C12" s="209"/>
      <c r="D12" s="212"/>
      <c r="E12" s="215"/>
      <c r="F12" s="218"/>
      <c r="G12" s="231" t="s">
        <v>653</v>
      </c>
      <c r="H12" s="234" t="s">
        <v>654</v>
      </c>
      <c r="I12" s="237" t="s">
        <v>655</v>
      </c>
      <c r="J12" s="238"/>
      <c r="K12" s="241" t="s">
        <v>657</v>
      </c>
      <c r="L12" s="242"/>
      <c r="M12" s="226"/>
      <c r="N12" s="157" t="s">
        <v>12</v>
      </c>
      <c r="O12" s="229"/>
      <c r="P12" s="230"/>
      <c r="S12" s="6" t="s">
        <v>24</v>
      </c>
      <c r="T12" s="6">
        <v>21000</v>
      </c>
    </row>
    <row r="13" spans="1:23" ht="13.5" customHeight="1" x14ac:dyDescent="0.15">
      <c r="A13" s="203"/>
      <c r="B13" s="206"/>
      <c r="C13" s="210"/>
      <c r="D13" s="212"/>
      <c r="E13" s="215"/>
      <c r="F13" s="218"/>
      <c r="G13" s="232"/>
      <c r="H13" s="235"/>
      <c r="I13" s="239"/>
      <c r="J13" s="240"/>
      <c r="K13" s="243"/>
      <c r="L13" s="244"/>
      <c r="M13" s="226"/>
      <c r="N13" s="157"/>
      <c r="O13" s="229"/>
      <c r="P13" s="119"/>
      <c r="S13" s="6" t="s">
        <v>25</v>
      </c>
      <c r="T13" s="6">
        <v>28600</v>
      </c>
    </row>
    <row r="14" spans="1:23" ht="18.75" customHeight="1" x14ac:dyDescent="0.15">
      <c r="A14" s="203"/>
      <c r="B14" s="206"/>
      <c r="C14" s="220" t="s">
        <v>82</v>
      </c>
      <c r="D14" s="212"/>
      <c r="E14" s="215"/>
      <c r="F14" s="218"/>
      <c r="G14" s="232"/>
      <c r="H14" s="235"/>
      <c r="I14" s="159" t="s">
        <v>656</v>
      </c>
      <c r="J14" s="160"/>
      <c r="K14" s="163" t="s">
        <v>658</v>
      </c>
      <c r="L14" s="164"/>
      <c r="M14" s="226"/>
      <c r="N14" s="157"/>
      <c r="O14" s="167" t="s">
        <v>598</v>
      </c>
      <c r="P14" s="119"/>
      <c r="S14" s="6" t="s">
        <v>26</v>
      </c>
      <c r="T14" s="6">
        <v>26100</v>
      </c>
    </row>
    <row r="15" spans="1:23" x14ac:dyDescent="0.15">
      <c r="A15" s="204"/>
      <c r="B15" s="207"/>
      <c r="C15" s="221"/>
      <c r="D15" s="213"/>
      <c r="E15" s="216"/>
      <c r="F15" s="219"/>
      <c r="G15" s="233"/>
      <c r="H15" s="236"/>
      <c r="I15" s="161"/>
      <c r="J15" s="162"/>
      <c r="K15" s="165"/>
      <c r="L15" s="166"/>
      <c r="M15" s="227"/>
      <c r="N15" s="158"/>
      <c r="O15" s="168"/>
      <c r="P15" s="119"/>
      <c r="S15" s="6" t="s">
        <v>27</v>
      </c>
      <c r="T15" s="6">
        <v>37200</v>
      </c>
    </row>
    <row r="16" spans="1:23" x14ac:dyDescent="0.15">
      <c r="A16" s="190"/>
      <c r="B16" s="192"/>
      <c r="C16" s="13"/>
      <c r="D16" s="192"/>
      <c r="E16" s="194"/>
      <c r="F16" s="196"/>
      <c r="G16" s="198"/>
      <c r="H16" s="200"/>
      <c r="I16" s="245"/>
      <c r="J16" s="246"/>
      <c r="K16" s="246"/>
      <c r="L16" s="247"/>
      <c r="M16" s="252">
        <f>SUM(I16:L17)</f>
        <v>0</v>
      </c>
      <c r="N16" s="254" t="str">
        <f>IFERROR(IF(Q16=0,"0",P16),0)</f>
        <v>0</v>
      </c>
      <c r="O16" s="256"/>
      <c r="P16" s="189" t="e">
        <f>IF(F16="日給",ROUND(M16/H16*8,0),ROUND(M16*12/G16*8,0))</f>
        <v>#DIV/0!</v>
      </c>
      <c r="Q16" s="248">
        <f t="shared" ref="Q16" si="0">IF(M16=0,0,"")</f>
        <v>0</v>
      </c>
      <c r="S16" s="6" t="s">
        <v>28</v>
      </c>
      <c r="T16" s="6">
        <v>23800</v>
      </c>
    </row>
    <row r="17" spans="1:24" x14ac:dyDescent="0.15">
      <c r="A17" s="191"/>
      <c r="B17" s="193"/>
      <c r="C17" s="14"/>
      <c r="D17" s="193"/>
      <c r="E17" s="195"/>
      <c r="F17" s="197"/>
      <c r="G17" s="199"/>
      <c r="H17" s="201"/>
      <c r="I17" s="249"/>
      <c r="J17" s="250"/>
      <c r="K17" s="250"/>
      <c r="L17" s="251"/>
      <c r="M17" s="253"/>
      <c r="N17" s="255"/>
      <c r="O17" s="256"/>
      <c r="P17" s="189"/>
      <c r="Q17" s="248"/>
      <c r="S17" s="6" t="s">
        <v>29</v>
      </c>
      <c r="T17" s="6">
        <v>24300</v>
      </c>
    </row>
    <row r="18" spans="1:24" x14ac:dyDescent="0.15">
      <c r="A18" s="190"/>
      <c r="B18" s="192"/>
      <c r="C18" s="13"/>
      <c r="D18" s="192"/>
      <c r="E18" s="194"/>
      <c r="F18" s="196"/>
      <c r="G18" s="198"/>
      <c r="H18" s="200"/>
      <c r="I18" s="245"/>
      <c r="J18" s="246"/>
      <c r="K18" s="246"/>
      <c r="L18" s="247"/>
      <c r="M18" s="252">
        <f>SUM(I18:L19)</f>
        <v>0</v>
      </c>
      <c r="N18" s="254" t="str">
        <f t="shared" ref="N18" si="1">IFERROR(IF(Q18=0,"0",P18),0)</f>
        <v>0</v>
      </c>
      <c r="O18" s="256"/>
      <c r="P18" s="189" t="e">
        <f>IF(F18="日給",ROUND(M18/H18*8,0),ROUND(M18*12/G18*8,0))</f>
        <v>#DIV/0!</v>
      </c>
      <c r="Q18" s="248">
        <f t="shared" ref="Q18" si="2">IF(M18=0,0,"")</f>
        <v>0</v>
      </c>
      <c r="S18" s="6" t="s">
        <v>30</v>
      </c>
      <c r="T18" s="6">
        <v>26300</v>
      </c>
    </row>
    <row r="19" spans="1:24" x14ac:dyDescent="0.15">
      <c r="A19" s="191"/>
      <c r="B19" s="193"/>
      <c r="C19" s="14"/>
      <c r="D19" s="193"/>
      <c r="E19" s="195"/>
      <c r="F19" s="197"/>
      <c r="G19" s="199"/>
      <c r="H19" s="201"/>
      <c r="I19" s="249"/>
      <c r="J19" s="250"/>
      <c r="K19" s="250"/>
      <c r="L19" s="251"/>
      <c r="M19" s="253"/>
      <c r="N19" s="255"/>
      <c r="O19" s="256"/>
      <c r="P19" s="189"/>
      <c r="Q19" s="248"/>
      <c r="S19" s="6" t="s">
        <v>31</v>
      </c>
      <c r="T19" s="6">
        <v>27700</v>
      </c>
    </row>
    <row r="20" spans="1:24" x14ac:dyDescent="0.15">
      <c r="A20" s="190"/>
      <c r="B20" s="192"/>
      <c r="C20" s="13"/>
      <c r="D20" s="192"/>
      <c r="E20" s="194"/>
      <c r="F20" s="196"/>
      <c r="G20" s="198"/>
      <c r="H20" s="200"/>
      <c r="I20" s="245"/>
      <c r="J20" s="246"/>
      <c r="K20" s="246"/>
      <c r="L20" s="247"/>
      <c r="M20" s="252">
        <f t="shared" ref="M20" si="3">SUM(I20:L21)</f>
        <v>0</v>
      </c>
      <c r="N20" s="254" t="str">
        <f t="shared" ref="N20" si="4">IFERROR(IF(Q20=0,"0",P20),0)</f>
        <v>0</v>
      </c>
      <c r="O20" s="256"/>
      <c r="P20" s="189" t="e">
        <f>IF(F20="日給",ROUND(M20/H20*8,0),ROUND(M20*12/G20*8,0))</f>
        <v>#DIV/0!</v>
      </c>
      <c r="Q20" s="248">
        <f t="shared" ref="Q20" si="5">IF(M20=0,0,"")</f>
        <v>0</v>
      </c>
      <c r="S20" s="6" t="s">
        <v>32</v>
      </c>
      <c r="T20" s="6">
        <v>26100</v>
      </c>
    </row>
    <row r="21" spans="1:24" x14ac:dyDescent="0.15">
      <c r="A21" s="191"/>
      <c r="B21" s="193"/>
      <c r="C21" s="14"/>
      <c r="D21" s="193"/>
      <c r="E21" s="195"/>
      <c r="F21" s="197"/>
      <c r="G21" s="199"/>
      <c r="H21" s="201"/>
      <c r="I21" s="249"/>
      <c r="J21" s="250"/>
      <c r="K21" s="250"/>
      <c r="L21" s="251"/>
      <c r="M21" s="253"/>
      <c r="N21" s="255"/>
      <c r="O21" s="256"/>
      <c r="P21" s="189"/>
      <c r="Q21" s="248"/>
      <c r="S21" s="6" t="s">
        <v>33</v>
      </c>
      <c r="T21" s="6">
        <v>28500</v>
      </c>
    </row>
    <row r="22" spans="1:24" x14ac:dyDescent="0.15">
      <c r="A22" s="190"/>
      <c r="B22" s="192"/>
      <c r="C22" s="13"/>
      <c r="D22" s="192"/>
      <c r="E22" s="194"/>
      <c r="F22" s="196"/>
      <c r="G22" s="198"/>
      <c r="H22" s="200"/>
      <c r="I22" s="258"/>
      <c r="J22" s="259"/>
      <c r="K22" s="260"/>
      <c r="L22" s="261"/>
      <c r="M22" s="252">
        <f t="shared" ref="M22" si="6">SUM(I22:L23)</f>
        <v>0</v>
      </c>
      <c r="N22" s="254" t="str">
        <f t="shared" ref="N22" si="7">IFERROR(IF(Q22=0,"0",P22),0)</f>
        <v>0</v>
      </c>
      <c r="O22" s="256"/>
      <c r="P22" s="189" t="e">
        <f t="shared" ref="P22" si="8">IF(F22="日給",ROUND(M22/H22*8,0),ROUND(M22*12/G22*8,0))</f>
        <v>#DIV/0!</v>
      </c>
      <c r="Q22" s="248">
        <f t="shared" ref="Q22" si="9">IF(M22=0,0,"")</f>
        <v>0</v>
      </c>
      <c r="S22" s="6" t="s">
        <v>34</v>
      </c>
      <c r="T22" s="6">
        <v>23400</v>
      </c>
    </row>
    <row r="23" spans="1:24" x14ac:dyDescent="0.15">
      <c r="A23" s="191"/>
      <c r="B23" s="193"/>
      <c r="C23" s="14"/>
      <c r="D23" s="193"/>
      <c r="E23" s="195"/>
      <c r="F23" s="197"/>
      <c r="G23" s="199"/>
      <c r="H23" s="201"/>
      <c r="I23" s="262"/>
      <c r="J23" s="263"/>
      <c r="K23" s="264"/>
      <c r="L23" s="265"/>
      <c r="M23" s="253"/>
      <c r="N23" s="255"/>
      <c r="O23" s="256"/>
      <c r="P23" s="189"/>
      <c r="Q23" s="248"/>
      <c r="S23" s="6" t="s">
        <v>35</v>
      </c>
      <c r="T23" s="6">
        <v>19200</v>
      </c>
    </row>
    <row r="24" spans="1:24" x14ac:dyDescent="0.15">
      <c r="A24" s="190"/>
      <c r="B24" s="192"/>
      <c r="C24" s="13"/>
      <c r="D24" s="192"/>
      <c r="E24" s="194"/>
      <c r="F24" s="196"/>
      <c r="G24" s="198"/>
      <c r="H24" s="200"/>
      <c r="I24" s="258"/>
      <c r="J24" s="259"/>
      <c r="K24" s="260"/>
      <c r="L24" s="261"/>
      <c r="M24" s="252">
        <f t="shared" ref="M24" si="10">SUM(I24:L25)</f>
        <v>0</v>
      </c>
      <c r="N24" s="254" t="str">
        <f t="shared" ref="N24" si="11">IFERROR(IF(Q24=0,"0",P24),0)</f>
        <v>0</v>
      </c>
      <c r="O24" s="256"/>
      <c r="P24" s="189" t="e">
        <f t="shared" ref="P24" si="12">IF(F24="日給",ROUND(M24/H24*8,0),ROUND(M24*12/G24*8,0))</f>
        <v>#DIV/0!</v>
      </c>
      <c r="Q24" s="248">
        <f t="shared" ref="Q24" si="13">IF(M24=0,0,"")</f>
        <v>0</v>
      </c>
      <c r="S24" s="6" t="s">
        <v>36</v>
      </c>
      <c r="T24" s="6">
        <v>37400</v>
      </c>
      <c r="X24" s="106"/>
    </row>
    <row r="25" spans="1:24" ht="14.25" thickBot="1" x14ac:dyDescent="0.2">
      <c r="A25" s="191"/>
      <c r="B25" s="193"/>
      <c r="C25" s="14"/>
      <c r="D25" s="283"/>
      <c r="E25" s="284"/>
      <c r="F25" s="197"/>
      <c r="G25" s="285"/>
      <c r="H25" s="257"/>
      <c r="I25" s="262"/>
      <c r="J25" s="263"/>
      <c r="K25" s="264"/>
      <c r="L25" s="265"/>
      <c r="M25" s="281"/>
      <c r="N25" s="255"/>
      <c r="O25" s="282"/>
      <c r="P25" s="189"/>
      <c r="Q25" s="248"/>
      <c r="S25" s="6" t="s">
        <v>37</v>
      </c>
      <c r="T25" s="6">
        <v>46400</v>
      </c>
    </row>
    <row r="26" spans="1:24" ht="21" customHeight="1" thickTop="1" thickBot="1" x14ac:dyDescent="0.2">
      <c r="A26" s="274" t="s">
        <v>9</v>
      </c>
      <c r="B26" s="275"/>
      <c r="C26" s="275"/>
      <c r="D26" s="275"/>
      <c r="E26" s="275"/>
      <c r="F26" s="276"/>
      <c r="G26" s="108"/>
      <c r="H26" s="109"/>
      <c r="I26" s="277"/>
      <c r="J26" s="278"/>
      <c r="K26" s="279"/>
      <c r="L26" s="280"/>
      <c r="M26" s="7">
        <f>SUM(M16:M25)</f>
        <v>0</v>
      </c>
      <c r="N26" s="8">
        <f>SUM(N16:N25)</f>
        <v>0</v>
      </c>
      <c r="O26" s="97">
        <f>SUM(O16:O25)</f>
        <v>0</v>
      </c>
      <c r="P26" s="2"/>
      <c r="S26" s="6" t="s">
        <v>38</v>
      </c>
      <c r="T26" s="6">
        <v>30500</v>
      </c>
    </row>
    <row r="27" spans="1:24" ht="30.75" customHeight="1" thickTop="1" thickBot="1" x14ac:dyDescent="0.2">
      <c r="A27" s="266" t="s">
        <v>14</v>
      </c>
      <c r="B27" s="267"/>
      <c r="C27" s="267"/>
      <c r="D27" s="267"/>
      <c r="E27" s="267"/>
      <c r="F27" s="268"/>
      <c r="G27" s="110"/>
      <c r="H27" s="111"/>
      <c r="I27" s="269"/>
      <c r="J27" s="270"/>
      <c r="K27" s="271" t="e">
        <f>ROUND(O27/M9,3)</f>
        <v>#VALUE!</v>
      </c>
      <c r="L27" s="272"/>
      <c r="M27" s="112"/>
      <c r="N27" s="9" t="str">
        <f>IF(N26=0,"",ROUND(N26/COUNTIF(N16:N25,"&gt;0"),0))</f>
        <v/>
      </c>
      <c r="O27" s="98" t="str">
        <f>IF(O26=0,"",ROUND(O26/COUNTIF(O16:O25,"&gt;0"),0))</f>
        <v/>
      </c>
      <c r="P27" s="2">
        <f>COUNTIF(N16:N25,"&gt;0")</f>
        <v>0</v>
      </c>
      <c r="S27" s="6" t="s">
        <v>39</v>
      </c>
      <c r="T27" s="6">
        <v>40700</v>
      </c>
    </row>
    <row r="28" spans="1:24" ht="18.75" x14ac:dyDescent="0.15">
      <c r="G28" s="273" t="str">
        <f>IF(N27="","",IF(ROUND(N27/M9,3)&lt;0.7,"平均労務費が設計労務単価を大きく下回っています",IF(ROUND(N27/M9,3)&lt;1,"平均労務費が設計労務単価を下回っています","適切な賃金水準が確保されています")))</f>
        <v/>
      </c>
      <c r="H28" s="273"/>
      <c r="I28" s="273"/>
      <c r="J28" s="273"/>
      <c r="K28" s="273"/>
      <c r="L28" s="273"/>
      <c r="M28" s="273"/>
      <c r="N28" s="273"/>
      <c r="O28" s="273"/>
      <c r="P28" s="10" t="e">
        <f>ROUND(N27/M9,3)</f>
        <v>#VALUE!</v>
      </c>
      <c r="S28" s="6" t="s">
        <v>40</v>
      </c>
      <c r="T28" s="6">
        <v>28900</v>
      </c>
    </row>
    <row r="29" spans="1:24" ht="15" customHeight="1" x14ac:dyDescent="0.15">
      <c r="A29" s="1" t="s">
        <v>15</v>
      </c>
      <c r="S29" s="6" t="s">
        <v>41</v>
      </c>
      <c r="T29" s="6">
        <v>40100</v>
      </c>
    </row>
    <row r="30" spans="1:24" ht="15" customHeight="1" x14ac:dyDescent="0.15">
      <c r="A30" s="1" t="s">
        <v>86</v>
      </c>
      <c r="S30" s="6" t="s">
        <v>42</v>
      </c>
      <c r="T30" s="6">
        <v>32100</v>
      </c>
    </row>
    <row r="31" spans="1:24" ht="15" customHeight="1" x14ac:dyDescent="0.15">
      <c r="A31" s="1" t="s">
        <v>661</v>
      </c>
      <c r="S31" s="6" t="s">
        <v>43</v>
      </c>
      <c r="T31" s="6">
        <v>34500</v>
      </c>
    </row>
    <row r="32" spans="1:24" ht="15" customHeight="1" x14ac:dyDescent="0.15">
      <c r="A32" s="118" t="s">
        <v>667</v>
      </c>
      <c r="B32" s="23"/>
      <c r="C32" s="23"/>
      <c r="D32" s="23"/>
      <c r="E32" s="23"/>
      <c r="F32" s="23"/>
      <c r="G32" s="23"/>
      <c r="H32" s="23"/>
      <c r="I32" s="23"/>
      <c r="J32" s="23"/>
      <c r="K32" s="23"/>
      <c r="L32" s="23"/>
      <c r="M32" s="23"/>
      <c r="N32" s="23"/>
      <c r="O32" s="23"/>
      <c r="S32" s="6" t="s">
        <v>44</v>
      </c>
      <c r="T32" s="6">
        <v>42100</v>
      </c>
    </row>
    <row r="33" spans="1:20" ht="15" customHeight="1" x14ac:dyDescent="0.15">
      <c r="A33" s="1" t="s">
        <v>663</v>
      </c>
      <c r="S33" s="6" t="s">
        <v>45</v>
      </c>
      <c r="T33" s="6">
        <v>25200</v>
      </c>
    </row>
    <row r="34" spans="1:20" ht="15" customHeight="1" x14ac:dyDescent="0.15">
      <c r="A34" s="1" t="s">
        <v>16</v>
      </c>
      <c r="S34" s="6" t="s">
        <v>46</v>
      </c>
      <c r="T34" s="6">
        <v>29300</v>
      </c>
    </row>
    <row r="35" spans="1:20" ht="15" customHeight="1" x14ac:dyDescent="0.15">
      <c r="A35" s="1" t="s">
        <v>677</v>
      </c>
      <c r="S35" s="6" t="s">
        <v>47</v>
      </c>
      <c r="T35" s="6">
        <v>23100</v>
      </c>
    </row>
    <row r="36" spans="1:20" ht="15" customHeight="1" x14ac:dyDescent="0.15">
      <c r="A36" s="1" t="s">
        <v>665</v>
      </c>
      <c r="S36" s="6" t="s">
        <v>48</v>
      </c>
      <c r="T36" s="6">
        <v>44300</v>
      </c>
    </row>
    <row r="37" spans="1:20" ht="15" customHeight="1" x14ac:dyDescent="0.15">
      <c r="A37" s="1" t="s">
        <v>678</v>
      </c>
      <c r="S37" s="6" t="s">
        <v>49</v>
      </c>
      <c r="T37" s="6">
        <v>30600</v>
      </c>
    </row>
    <row r="38" spans="1:20" ht="15" customHeight="1" x14ac:dyDescent="0.15">
      <c r="A38" s="1" t="s">
        <v>666</v>
      </c>
      <c r="S38" s="6" t="s">
        <v>50</v>
      </c>
      <c r="T38" s="6">
        <v>28400</v>
      </c>
    </row>
    <row r="39" spans="1:20" ht="15" customHeight="1" x14ac:dyDescent="0.15">
      <c r="A39" s="1" t="s">
        <v>668</v>
      </c>
      <c r="S39" s="6" t="s">
        <v>51</v>
      </c>
      <c r="T39" s="6">
        <v>35100</v>
      </c>
    </row>
    <row r="40" spans="1:20" ht="15" customHeight="1" x14ac:dyDescent="0.15">
      <c r="A40" s="1" t="s">
        <v>669</v>
      </c>
      <c r="S40" s="6" t="s">
        <v>52</v>
      </c>
      <c r="T40" s="6">
        <v>31200</v>
      </c>
    </row>
    <row r="41" spans="1:20" ht="15" customHeight="1" x14ac:dyDescent="0.15">
      <c r="A41" s="1" t="s">
        <v>17</v>
      </c>
      <c r="D41" s="23"/>
      <c r="E41" s="23"/>
      <c r="F41" s="23"/>
      <c r="G41" s="23"/>
      <c r="H41" s="23"/>
      <c r="I41" s="23"/>
      <c r="J41" s="23"/>
      <c r="K41" s="23"/>
      <c r="L41" s="23"/>
      <c r="M41" s="23"/>
      <c r="N41" s="23"/>
      <c r="O41" s="23"/>
      <c r="S41" s="6" t="s">
        <v>53</v>
      </c>
      <c r="T41" s="6">
        <v>25200</v>
      </c>
    </row>
    <row r="42" spans="1:20" ht="15" customHeight="1" x14ac:dyDescent="0.15">
      <c r="A42" s="118" t="s">
        <v>600</v>
      </c>
      <c r="B42" s="23"/>
      <c r="C42" s="23"/>
      <c r="S42" s="6" t="s">
        <v>54</v>
      </c>
      <c r="T42" s="6">
        <v>27300</v>
      </c>
    </row>
    <row r="43" spans="1:20" ht="15" customHeight="1" x14ac:dyDescent="0.15">
      <c r="A43" s="1" t="s">
        <v>664</v>
      </c>
      <c r="D43" s="23"/>
      <c r="E43" s="23"/>
      <c r="F43" s="23"/>
      <c r="G43" s="23"/>
      <c r="H43" s="23"/>
      <c r="I43" s="23"/>
      <c r="J43" s="23"/>
      <c r="K43" s="23"/>
      <c r="L43" s="23"/>
      <c r="M43" s="23"/>
      <c r="N43" s="23"/>
      <c r="O43" s="23"/>
      <c r="S43" s="6" t="s">
        <v>55</v>
      </c>
      <c r="T43" s="6">
        <v>26700</v>
      </c>
    </row>
    <row r="44" spans="1:20" ht="15" customHeight="1" x14ac:dyDescent="0.15">
      <c r="A44" s="118" t="s">
        <v>274</v>
      </c>
      <c r="B44" s="23"/>
      <c r="C44" s="23"/>
      <c r="S44" s="6" t="s">
        <v>56</v>
      </c>
      <c r="T44" s="6">
        <v>23200</v>
      </c>
    </row>
    <row r="45" spans="1:20" ht="15" customHeight="1" x14ac:dyDescent="0.15">
      <c r="A45" s="1" t="s">
        <v>275</v>
      </c>
      <c r="S45" s="6" t="s">
        <v>57</v>
      </c>
      <c r="T45" s="6">
        <v>26700</v>
      </c>
    </row>
    <row r="46" spans="1:20" ht="15" customHeight="1" x14ac:dyDescent="0.15">
      <c r="A46" s="1" t="s">
        <v>276</v>
      </c>
      <c r="S46" s="6" t="s">
        <v>58</v>
      </c>
      <c r="T46" s="6">
        <v>28900</v>
      </c>
    </row>
    <row r="47" spans="1:20" ht="15" customHeight="1" x14ac:dyDescent="0.15">
      <c r="A47" s="118" t="s">
        <v>660</v>
      </c>
      <c r="S47" s="6" t="s">
        <v>59</v>
      </c>
      <c r="T47" s="6">
        <v>26700</v>
      </c>
    </row>
    <row r="48" spans="1:20" ht="15" customHeight="1" x14ac:dyDescent="0.15">
      <c r="B48" s="5"/>
      <c r="S48" s="6" t="s">
        <v>60</v>
      </c>
      <c r="T48" s="6">
        <v>29200</v>
      </c>
    </row>
    <row r="49" spans="1:23" ht="15" customHeight="1" x14ac:dyDescent="0.15">
      <c r="A49" s="4" t="s">
        <v>602</v>
      </c>
      <c r="D49" s="23"/>
      <c r="E49" s="23"/>
      <c r="F49" s="23"/>
      <c r="G49" s="23"/>
      <c r="H49" s="23"/>
      <c r="I49" s="23"/>
      <c r="J49" s="23"/>
      <c r="K49" s="23"/>
      <c r="L49" s="23"/>
      <c r="M49" s="23"/>
      <c r="N49" s="23"/>
      <c r="O49" s="23"/>
      <c r="S49" s="6" t="s">
        <v>61</v>
      </c>
      <c r="T49" s="6">
        <v>26100</v>
      </c>
    </row>
    <row r="50" spans="1:23" ht="15" customHeight="1" x14ac:dyDescent="0.15">
      <c r="B50" s="5">
        <v>1</v>
      </c>
      <c r="C50" s="1" t="s">
        <v>268</v>
      </c>
      <c r="S50" s="6" t="s">
        <v>62</v>
      </c>
      <c r="T50" s="6" t="s">
        <v>79</v>
      </c>
    </row>
    <row r="51" spans="1:23" ht="15" customHeight="1" x14ac:dyDescent="0.15">
      <c r="B51" s="5">
        <v>2</v>
      </c>
      <c r="C51" s="1" t="s">
        <v>70</v>
      </c>
      <c r="S51" s="6" t="s">
        <v>63</v>
      </c>
      <c r="T51" s="6">
        <v>26300</v>
      </c>
    </row>
    <row r="52" spans="1:23" ht="15" customHeight="1" x14ac:dyDescent="0.15">
      <c r="B52" s="5">
        <v>3</v>
      </c>
      <c r="C52" s="1" t="s">
        <v>71</v>
      </c>
      <c r="S52" s="6" t="s">
        <v>64</v>
      </c>
      <c r="T52" s="6">
        <v>22900</v>
      </c>
    </row>
    <row r="53" spans="1:23" ht="15" customHeight="1" x14ac:dyDescent="0.15">
      <c r="B53" s="5">
        <v>4</v>
      </c>
      <c r="C53" s="1" t="s">
        <v>72</v>
      </c>
      <c r="S53" s="6" t="s">
        <v>65</v>
      </c>
      <c r="T53" s="6">
        <v>23100</v>
      </c>
    </row>
    <row r="54" spans="1:23" ht="15" customHeight="1" x14ac:dyDescent="0.15">
      <c r="B54" s="5">
        <v>5</v>
      </c>
      <c r="C54" s="1" t="s">
        <v>73</v>
      </c>
      <c r="S54" s="6" t="s">
        <v>66</v>
      </c>
      <c r="T54" s="6">
        <v>21900</v>
      </c>
    </row>
    <row r="55" spans="1:23" ht="15" customHeight="1" x14ac:dyDescent="0.15">
      <c r="B55" s="5">
        <v>6</v>
      </c>
      <c r="C55" s="1" t="s">
        <v>74</v>
      </c>
      <c r="S55" s="6" t="s">
        <v>67</v>
      </c>
      <c r="T55" s="6">
        <v>26000</v>
      </c>
    </row>
    <row r="56" spans="1:23" ht="15" customHeight="1" x14ac:dyDescent="0.15">
      <c r="A56" s="4" t="s">
        <v>75</v>
      </c>
      <c r="B56" s="5"/>
      <c r="C56" s="5"/>
      <c r="S56" s="6" t="s">
        <v>68</v>
      </c>
      <c r="T56" s="6">
        <v>25300</v>
      </c>
    </row>
    <row r="57" spans="1:23" ht="15" customHeight="1" x14ac:dyDescent="0.15">
      <c r="B57" s="5">
        <v>1</v>
      </c>
      <c r="C57" s="1" t="s">
        <v>76</v>
      </c>
      <c r="S57" s="6" t="s">
        <v>652</v>
      </c>
      <c r="T57" s="6">
        <v>16200</v>
      </c>
    </row>
    <row r="58" spans="1:23" ht="15" customHeight="1" x14ac:dyDescent="0.15">
      <c r="B58" s="5">
        <v>2</v>
      </c>
      <c r="C58" s="1" t="s">
        <v>77</v>
      </c>
      <c r="D58" s="5"/>
      <c r="E58" s="5"/>
      <c r="S58" s="6" t="s">
        <v>69</v>
      </c>
      <c r="T58" s="6">
        <v>13400</v>
      </c>
    </row>
    <row r="59" spans="1:23" ht="15" customHeight="1" x14ac:dyDescent="0.15">
      <c r="B59" s="5">
        <v>3</v>
      </c>
      <c r="C59" s="1" t="s">
        <v>78</v>
      </c>
      <c r="S59" s="6" t="s">
        <v>277</v>
      </c>
      <c r="T59" s="6" t="s">
        <v>79</v>
      </c>
    </row>
    <row r="60" spans="1:23" ht="13.5" customHeight="1" x14ac:dyDescent="0.15"/>
    <row r="61" spans="1:23" ht="13.5" customHeight="1" x14ac:dyDescent="0.15">
      <c r="S61" s="1" t="s">
        <v>612</v>
      </c>
      <c r="T61" s="1" t="s">
        <v>624</v>
      </c>
      <c r="U61" s="1" t="s">
        <v>596</v>
      </c>
      <c r="V61" s="1" t="s">
        <v>626</v>
      </c>
      <c r="W61" s="1" t="s">
        <v>632</v>
      </c>
    </row>
    <row r="62" spans="1:23" ht="25.5" x14ac:dyDescent="0.15">
      <c r="A62" s="1" t="s">
        <v>85</v>
      </c>
      <c r="B62" s="12"/>
      <c r="C62" s="12"/>
      <c r="D62" s="12"/>
      <c r="E62" s="126" t="s">
        <v>18</v>
      </c>
      <c r="F62" s="126"/>
      <c r="G62" s="126"/>
      <c r="H62" s="126"/>
      <c r="I62" s="126"/>
      <c r="J62" s="126"/>
      <c r="K62" s="126"/>
      <c r="L62" s="126"/>
      <c r="N62" s="127" t="s">
        <v>639</v>
      </c>
      <c r="O62" s="127"/>
      <c r="S62" s="99" t="s">
        <v>613</v>
      </c>
      <c r="T62" s="100" t="s">
        <v>625</v>
      </c>
      <c r="U62" s="99" t="s">
        <v>92</v>
      </c>
      <c r="V62" s="107" t="s">
        <v>627</v>
      </c>
      <c r="W62" s="99" t="s">
        <v>630</v>
      </c>
    </row>
    <row r="63" spans="1:23" ht="13.5" customHeight="1" x14ac:dyDescent="0.15">
      <c r="B63" s="12"/>
      <c r="C63" s="12"/>
      <c r="D63" s="12"/>
      <c r="E63" s="116"/>
      <c r="F63" s="116"/>
      <c r="G63" s="116"/>
      <c r="H63" s="116"/>
      <c r="I63" s="116"/>
      <c r="J63" s="116"/>
      <c r="K63" s="116"/>
      <c r="L63" s="116"/>
      <c r="M63" s="117"/>
      <c r="N63" s="117"/>
      <c r="O63" s="117"/>
      <c r="S63" s="99" t="s">
        <v>614</v>
      </c>
      <c r="T63" s="100" t="s">
        <v>673</v>
      </c>
      <c r="U63" s="99" t="s">
        <v>93</v>
      </c>
      <c r="V63" s="107" t="s">
        <v>628</v>
      </c>
      <c r="W63" s="99" t="s">
        <v>631</v>
      </c>
    </row>
    <row r="64" spans="1:23" x14ac:dyDescent="0.15">
      <c r="A64" s="1" t="s">
        <v>265</v>
      </c>
      <c r="S64" s="99" t="s">
        <v>615</v>
      </c>
      <c r="T64" s="99"/>
      <c r="U64" s="99" t="s">
        <v>95</v>
      </c>
      <c r="V64" s="107"/>
      <c r="W64" s="99"/>
    </row>
    <row r="65" spans="19:21" x14ac:dyDescent="0.15">
      <c r="S65" s="99" t="s">
        <v>616</v>
      </c>
      <c r="U65" s="99" t="s">
        <v>636</v>
      </c>
    </row>
    <row r="66" spans="19:21" x14ac:dyDescent="0.15">
      <c r="S66" s="99" t="s">
        <v>617</v>
      </c>
      <c r="U66" s="99"/>
    </row>
    <row r="67" spans="19:21" x14ac:dyDescent="0.15">
      <c r="S67" s="99" t="s">
        <v>618</v>
      </c>
    </row>
    <row r="68" spans="19:21" x14ac:dyDescent="0.15">
      <c r="S68" s="99" t="s">
        <v>619</v>
      </c>
    </row>
    <row r="69" spans="19:21" x14ac:dyDescent="0.15">
      <c r="S69" s="99" t="s">
        <v>620</v>
      </c>
    </row>
    <row r="70" spans="19:21" x14ac:dyDescent="0.15">
      <c r="S70" s="99" t="s">
        <v>621</v>
      </c>
    </row>
    <row r="71" spans="19:21" x14ac:dyDescent="0.15">
      <c r="S71" s="99" t="s">
        <v>622</v>
      </c>
    </row>
    <row r="72" spans="19:21" x14ac:dyDescent="0.15">
      <c r="S72" s="99"/>
    </row>
    <row r="102" spans="1:1" x14ac:dyDescent="0.15">
      <c r="A102" s="1" t="s">
        <v>264</v>
      </c>
    </row>
    <row r="103" spans="1:1" x14ac:dyDescent="0.15">
      <c r="A103" s="1" t="s">
        <v>263</v>
      </c>
    </row>
    <row r="106" spans="1:1" x14ac:dyDescent="0.15">
      <c r="A106" s="1" t="s">
        <v>266</v>
      </c>
    </row>
  </sheetData>
  <mergeCells count="139">
    <mergeCell ref="A27:F27"/>
    <mergeCell ref="I27:J27"/>
    <mergeCell ref="K27:L27"/>
    <mergeCell ref="G28:O28"/>
    <mergeCell ref="E62:L62"/>
    <mergeCell ref="N62:O62"/>
    <mergeCell ref="Q24:Q25"/>
    <mergeCell ref="I25:J25"/>
    <mergeCell ref="K25:L25"/>
    <mergeCell ref="A26:F26"/>
    <mergeCell ref="I26:J26"/>
    <mergeCell ref="K26:L26"/>
    <mergeCell ref="I24:J24"/>
    <mergeCell ref="K24:L24"/>
    <mergeCell ref="M24:M25"/>
    <mergeCell ref="N24:N25"/>
    <mergeCell ref="O24:O25"/>
    <mergeCell ref="P24:P25"/>
    <mergeCell ref="A24:A25"/>
    <mergeCell ref="B24:B25"/>
    <mergeCell ref="D24:D25"/>
    <mergeCell ref="E24:E25"/>
    <mergeCell ref="F24:F25"/>
    <mergeCell ref="G24:G25"/>
    <mergeCell ref="H24:H25"/>
    <mergeCell ref="I22:J22"/>
    <mergeCell ref="K22:L22"/>
    <mergeCell ref="Q20:Q21"/>
    <mergeCell ref="I21:J21"/>
    <mergeCell ref="K21:L21"/>
    <mergeCell ref="A22:A23"/>
    <mergeCell ref="B22:B23"/>
    <mergeCell ref="D22:D23"/>
    <mergeCell ref="E22:E23"/>
    <mergeCell ref="F22:F23"/>
    <mergeCell ref="G22:G23"/>
    <mergeCell ref="H22:H23"/>
    <mergeCell ref="I20:J20"/>
    <mergeCell ref="K20:L20"/>
    <mergeCell ref="M20:M21"/>
    <mergeCell ref="N20:N21"/>
    <mergeCell ref="O20:O21"/>
    <mergeCell ref="P20:P21"/>
    <mergeCell ref="Q22:Q23"/>
    <mergeCell ref="I23:J23"/>
    <mergeCell ref="K23:L23"/>
    <mergeCell ref="M22:M23"/>
    <mergeCell ref="N22:N23"/>
    <mergeCell ref="O22:O23"/>
    <mergeCell ref="P22:P23"/>
    <mergeCell ref="A20:A21"/>
    <mergeCell ref="B20:B21"/>
    <mergeCell ref="D20:D21"/>
    <mergeCell ref="E20:E21"/>
    <mergeCell ref="F20:F21"/>
    <mergeCell ref="G20:G21"/>
    <mergeCell ref="H20:H21"/>
    <mergeCell ref="I18:J18"/>
    <mergeCell ref="K18:L18"/>
    <mergeCell ref="Q16:Q17"/>
    <mergeCell ref="I17:J17"/>
    <mergeCell ref="K17:L17"/>
    <mergeCell ref="A18:A19"/>
    <mergeCell ref="B18:B19"/>
    <mergeCell ref="D18:D19"/>
    <mergeCell ref="E18:E19"/>
    <mergeCell ref="F18:F19"/>
    <mergeCell ref="G18:G19"/>
    <mergeCell ref="H18:H19"/>
    <mergeCell ref="I16:J16"/>
    <mergeCell ref="K16:L16"/>
    <mergeCell ref="M16:M17"/>
    <mergeCell ref="N16:N17"/>
    <mergeCell ref="O16:O17"/>
    <mergeCell ref="P16:P17"/>
    <mergeCell ref="Q18:Q19"/>
    <mergeCell ref="I19:J19"/>
    <mergeCell ref="K19:L19"/>
    <mergeCell ref="M18:M19"/>
    <mergeCell ref="N18:N19"/>
    <mergeCell ref="O18:O19"/>
    <mergeCell ref="P18:P19"/>
    <mergeCell ref="A16:A17"/>
    <mergeCell ref="B16:B17"/>
    <mergeCell ref="D16:D17"/>
    <mergeCell ref="E16:E17"/>
    <mergeCell ref="F16:F17"/>
    <mergeCell ref="G16:G17"/>
    <mergeCell ref="H16:H17"/>
    <mergeCell ref="A11:A15"/>
    <mergeCell ref="B11:B15"/>
    <mergeCell ref="C11:C13"/>
    <mergeCell ref="D11:D15"/>
    <mergeCell ref="E11:E15"/>
    <mergeCell ref="F11:F15"/>
    <mergeCell ref="C14:C15"/>
    <mergeCell ref="G11:H11"/>
    <mergeCell ref="I11:L11"/>
    <mergeCell ref="M11:M15"/>
    <mergeCell ref="O11:O13"/>
    <mergeCell ref="P11:P12"/>
    <mergeCell ref="G12:G15"/>
    <mergeCell ref="H12:H15"/>
    <mergeCell ref="I12:J13"/>
    <mergeCell ref="K12:L13"/>
    <mergeCell ref="N12:N15"/>
    <mergeCell ref="I14:J15"/>
    <mergeCell ref="K14:L15"/>
    <mergeCell ref="O14:O15"/>
    <mergeCell ref="A7:D7"/>
    <mergeCell ref="E7:I7"/>
    <mergeCell ref="J7:L7"/>
    <mergeCell ref="M7:O7"/>
    <mergeCell ref="A9:D9"/>
    <mergeCell ref="E9:H9"/>
    <mergeCell ref="J9:L9"/>
    <mergeCell ref="M9:O9"/>
    <mergeCell ref="A6:D6"/>
    <mergeCell ref="E6:I6"/>
    <mergeCell ref="J6:L6"/>
    <mergeCell ref="M6:O6"/>
    <mergeCell ref="A3:D3"/>
    <mergeCell ref="E3:I3"/>
    <mergeCell ref="J3:L3"/>
    <mergeCell ref="M3:O3"/>
    <mergeCell ref="A4:D4"/>
    <mergeCell ref="E4:I4"/>
    <mergeCell ref="J4:L4"/>
    <mergeCell ref="M4:O4"/>
    <mergeCell ref="E1:L1"/>
    <mergeCell ref="N1:O1"/>
    <mergeCell ref="A2:D2"/>
    <mergeCell ref="E2:I2"/>
    <mergeCell ref="J2:L2"/>
    <mergeCell ref="M2:O2"/>
    <mergeCell ref="A5:D5"/>
    <mergeCell ref="E5:I5"/>
    <mergeCell ref="J5:L5"/>
    <mergeCell ref="M5:O5"/>
  </mergeCells>
  <phoneticPr fontId="3"/>
  <conditionalFormatting sqref="G28:O28">
    <cfRule type="containsText" dxfId="113" priority="20" operator="containsText" text="確保">
      <formula>NOT(ISERROR(SEARCH("確保",G28)))</formula>
    </cfRule>
    <cfRule type="containsText" dxfId="112" priority="21" operator="containsText" text="下回">
      <formula>NOT(ISERROR(SEARCH("下回",G28)))</formula>
    </cfRule>
  </conditionalFormatting>
  <conditionalFormatting sqref="N27">
    <cfRule type="cellIs" dxfId="111" priority="16" operator="lessThan">
      <formula>$M$9</formula>
    </cfRule>
    <cfRule type="cellIs" dxfId="110" priority="17" operator="greaterThanOrEqual">
      <formula>$M$9</formula>
    </cfRule>
  </conditionalFormatting>
  <conditionalFormatting sqref="N16:N25">
    <cfRule type="cellIs" dxfId="109" priority="18" operator="lessThan">
      <formula>$M$9</formula>
    </cfRule>
    <cfRule type="cellIs" dxfId="108" priority="19" operator="greaterThanOrEqual">
      <formula>$M$9</formula>
    </cfRule>
  </conditionalFormatting>
  <conditionalFormatting sqref="B16:L25">
    <cfRule type="notContainsBlanks" dxfId="107" priority="11">
      <formula>LEN(TRIM(B16))&gt;0</formula>
    </cfRule>
    <cfRule type="expression" dxfId="106" priority="15">
      <formula>LEN($A16)&gt;0</formula>
    </cfRule>
  </conditionalFormatting>
  <conditionalFormatting sqref="C17 I17:L17 C19 I19:L19 C21 I21:L21 C23 I23:L23 C25 I25:L25">
    <cfRule type="expression" dxfId="105" priority="13">
      <formula>LEN($A16)&gt;0</formula>
    </cfRule>
  </conditionalFormatting>
  <conditionalFormatting sqref="C17 I17:L17 C19 I19:L19 C21 I21:L21 C23 I23:L23 C25 I25:L25">
    <cfRule type="notContainsBlanks" dxfId="104" priority="12">
      <formula>LEN(TRIM(C17))&gt;0</formula>
    </cfRule>
  </conditionalFormatting>
  <conditionalFormatting sqref="G16:G25">
    <cfRule type="expression" dxfId="103" priority="14">
      <formula>$F16="日給"</formula>
    </cfRule>
  </conditionalFormatting>
  <conditionalFormatting sqref="A16:A17">
    <cfRule type="expression" dxfId="102" priority="8">
      <formula>AND(E9&lt;&gt;"",E9&lt;&gt;"該当者なし")</formula>
    </cfRule>
  </conditionalFormatting>
  <conditionalFormatting sqref="A16:A25">
    <cfRule type="notContainsBlanks" dxfId="101" priority="3">
      <formula>LEN(TRIM(A16))&gt;0</formula>
    </cfRule>
  </conditionalFormatting>
  <conditionalFormatting sqref="A18:A19">
    <cfRule type="expression" dxfId="100" priority="7">
      <formula>A16&lt;&gt;""</formula>
    </cfRule>
  </conditionalFormatting>
  <conditionalFormatting sqref="A20:A21">
    <cfRule type="expression" dxfId="99" priority="6">
      <formula>A18&lt;&gt;""</formula>
    </cfRule>
  </conditionalFormatting>
  <conditionalFormatting sqref="A22:A23">
    <cfRule type="expression" dxfId="98" priority="5">
      <formula>A20&lt;&gt;""</formula>
    </cfRule>
  </conditionalFormatting>
  <conditionalFormatting sqref="A24:A25">
    <cfRule type="expression" dxfId="97" priority="4">
      <formula>A22&lt;&gt;""</formula>
    </cfRule>
  </conditionalFormatting>
  <conditionalFormatting sqref="O16:O25">
    <cfRule type="expression" dxfId="96" priority="2">
      <formula>LEN($A16)&gt;0</formula>
    </cfRule>
    <cfRule type="notContainsBlanks" dxfId="95" priority="1">
      <formula>LEN(TRIM(O16))&gt;0</formula>
    </cfRule>
  </conditionalFormatting>
  <dataValidations count="20">
    <dataValidation imeMode="off" allowBlank="1" showInputMessage="1" showErrorMessage="1" promptTitle="入力" prompt="給与や手当の支給がない場合は0を入力してください" sqref="I17:L17 K16:L16 I19:L19 K18:L18 I21:L21 K20:L20 I23:L23 K22:L22 I25:L25 K24:L24"/>
    <dataValidation type="list" allowBlank="1" showInputMessage="1" showErrorMessage="1" promptTitle="選択" prompt="労働者の支払形態を選択してください" sqref="F16:F25">
      <formula1>$V$62:$V$64</formula1>
    </dataValidation>
    <dataValidation type="list" imeMode="off" allowBlank="1" showInputMessage="1" showErrorMessage="1" promptTitle="選択" prompt="労働者が資格（職種に対応する資格に限る）を保有している場合は、&quot;◯&quot;を選択し、ない場合は、&quot;×&quot;を選択してください" sqref="D16:D25">
      <formula1>$T$62:$T$64</formula1>
    </dataValidation>
    <dataValidation type="list" imeMode="off" allowBlank="1" showInputMessage="1" showErrorMessage="1" promptTitle="選択" prompt="労働者の職階を選択してください" sqref="E16:E25">
      <formula1>$U$62:$U$66</formula1>
    </dataValidation>
    <dataValidation imeMode="off" allowBlank="1" showInputMessage="1" showErrorMessage="1" promptTitle="入力" prompt="労働者の年齢を入力してください" sqref="B16:B25"/>
    <dataValidation imeMode="off" allowBlank="1" showInputMessage="1" showErrorMessage="1" promptTitle="入力" prompt="労働者の経験年数を入力してください" sqref="C16 C18 C20 C22 C24"/>
    <dataValidation imeMode="off" allowBlank="1" showInputMessage="1" showErrorMessage="1" promptTitle="入力" prompt="労働者の雇用期間（年数）を入力してください" sqref="C17 C19 C21 C23 C25"/>
    <dataValidation imeMode="off" allowBlank="1" showInputMessage="1" showErrorMessage="1" promptTitle="入力" prompt="アルファベット（半角・大文字）で入力してください_x000a_例）A、B、C、Ｄ・・・・" sqref="A16:A25"/>
    <dataValidation allowBlank="1" showInputMessage="1" showErrorMessage="1" promptTitle="入力" prompt="工事番号を入力_x000a_※必ず入力漏れ、誤りのないようにしてください" sqref="E3:I3"/>
    <dataValidation type="list" allowBlank="1" showInputMessage="1" showErrorMessage="1" promptTitle="選択" prompt="職種名　を選択_x000a_該当が無い場合は、該当者なしを選択" sqref="E9:H9">
      <formula1>$S$9:$S$59</formula1>
    </dataValidation>
    <dataValidation allowBlank="1" showInputMessage="1" showErrorMessage="1" promptTitle="自動計算の計算式を入力しています" prompt="公共労務単価の反映には、[F9]を押すなど、再計算を行ってください。" sqref="M9:O9"/>
    <dataValidation allowBlank="1" showInputMessage="1" showErrorMessage="1" promptTitle="入力" prompt="作成担当者の連絡先　を入力" sqref="E7 M7"/>
    <dataValidation type="list" allowBlank="1" showInputMessage="1" showErrorMessage="1" promptTitle="選択" prompt="元請負人　又は　○次下請負人　を選択" sqref="M5">
      <formula1>"元請負人,１次下請負人,２次下請負人,３次下請負人"</formula1>
    </dataValidation>
    <dataValidation imeMode="off" allowBlank="1" showInputMessage="1" showErrorMessage="1" sqref="G24:I24 G16:I16 G18:I18 G20:I20 G22:I22"/>
    <dataValidation type="list" allowBlank="1" showInputMessage="1" showErrorMessage="1" promptTitle="選択" prompt="本社の所在地が、道内または道外かを選択" sqref="M6:O6">
      <formula1>$W$62:$W$63</formula1>
    </dataValidation>
    <dataValidation allowBlank="1" showInputMessage="1" showErrorMessage="1" promptTitle="入力" prompt="元請の方の入力：_x000a_単体企業の場合は、自社名を入力_x000a_JVの場合は、JV名を入力_x000a__x000a_元請以外の方の入力：_x000a_直近上位注文者の会社名を入力。なお、直近上位注文者がJVの場合は、JV名を入力_x000a__x000a_※株式会社等は、（株）等全角括弧で入力_x000a_※必ず入力漏れ、誤りのないようにしてください" sqref="M2:O2"/>
    <dataValidation type="list" allowBlank="1" showInputMessage="1" showErrorMessage="1" promptTitle="選択" prompt="発注機関を選択_x000a_※必ず入力漏れ、誤りのないようにしてください" sqref="M3:O3">
      <formula1>$S$62:$S$71</formula1>
    </dataValidation>
    <dataValidation allowBlank="1" showInputMessage="1" showErrorMessage="1" promptTitle="入力" prompt="単体企業　または　ＪＶの構成員　を入力_x000a__x000a_※株式会社や有限会社などは（株）、（有）のように全角の括弧で入力" sqref="E5:I5"/>
    <dataValidation imeMode="off" operator="lessThanOrEqual" allowBlank="1" showInputMessage="1" showErrorMessage="1" promptTitle="入力" prompt="作成年月日を例にならって入力_x000a_例）2022/04/01（半角入力）" sqref="E2:I2"/>
    <dataValidation allowBlank="1" showInputMessage="1" showErrorMessage="1" prompt="事情により入力出来ない場合は、簡潔に理由を記載してください。_x000a_（例）新規雇用　など" sqref="O16:O25"/>
  </dataValidations>
  <printOptions horizontalCentered="1" verticalCentered="1"/>
  <pageMargins left="0.59055118110236227" right="0.19685039370078741" top="0.39370078740157483" bottom="0.19685039370078741" header="0" footer="0"/>
  <pageSetup paperSize="9" scale="85" firstPageNumber="0" orientation="portrait" useFirstPageNumber="1" r:id="rId1"/>
  <rowBreaks count="1" manualBreakCount="1">
    <brk id="60"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98"/>
  <sheetViews>
    <sheetView zoomScaleNormal="100" workbookViewId="0">
      <selection activeCell="D1" sqref="D1"/>
    </sheetView>
  </sheetViews>
  <sheetFormatPr defaultColWidth="9" defaultRowHeight="13.5" x14ac:dyDescent="0.15"/>
  <cols>
    <col min="1" max="1" width="18.75" style="24" customWidth="1"/>
    <col min="2" max="2" width="37.5" style="23" customWidth="1"/>
    <col min="3" max="3" width="25" style="23" customWidth="1"/>
    <col min="4" max="4" width="37.5" style="23" customWidth="1"/>
    <col min="5" max="16384" width="9" style="1"/>
  </cols>
  <sheetData>
    <row r="1" spans="1:4" x14ac:dyDescent="0.15">
      <c r="A1" s="25" t="s">
        <v>269</v>
      </c>
      <c r="B1" s="26"/>
      <c r="C1" s="26"/>
      <c r="D1" s="26"/>
    </row>
    <row r="2" spans="1:4" x14ac:dyDescent="0.15">
      <c r="A2" s="27" t="s">
        <v>100</v>
      </c>
      <c r="B2" s="27" t="s">
        <v>101</v>
      </c>
      <c r="C2" s="27" t="s">
        <v>102</v>
      </c>
      <c r="D2" s="27" t="s">
        <v>103</v>
      </c>
    </row>
    <row r="3" spans="1:4" x14ac:dyDescent="0.15">
      <c r="A3" s="347" t="s">
        <v>104</v>
      </c>
      <c r="B3" s="28" t="s">
        <v>105</v>
      </c>
      <c r="C3" s="346" t="s">
        <v>109</v>
      </c>
      <c r="D3" s="28" t="s">
        <v>110</v>
      </c>
    </row>
    <row r="4" spans="1:4" x14ac:dyDescent="0.15">
      <c r="A4" s="347"/>
      <c r="B4" s="28" t="s">
        <v>106</v>
      </c>
      <c r="C4" s="346"/>
      <c r="D4" s="28" t="s">
        <v>111</v>
      </c>
    </row>
    <row r="5" spans="1:4" x14ac:dyDescent="0.15">
      <c r="A5" s="347"/>
      <c r="B5" s="28" t="s">
        <v>107</v>
      </c>
      <c r="C5" s="346"/>
      <c r="D5" s="28" t="s">
        <v>112</v>
      </c>
    </row>
    <row r="6" spans="1:4" x14ac:dyDescent="0.15">
      <c r="A6" s="347"/>
      <c r="B6" s="28" t="s">
        <v>108</v>
      </c>
      <c r="C6" s="346"/>
      <c r="D6" s="28" t="s">
        <v>113</v>
      </c>
    </row>
    <row r="7" spans="1:4" x14ac:dyDescent="0.15">
      <c r="A7" s="347" t="s">
        <v>114</v>
      </c>
      <c r="B7" s="28" t="s">
        <v>123</v>
      </c>
      <c r="C7" s="28" t="s">
        <v>116</v>
      </c>
      <c r="D7" s="28" t="s">
        <v>117</v>
      </c>
    </row>
    <row r="8" spans="1:4" ht="27" x14ac:dyDescent="0.15">
      <c r="A8" s="347"/>
      <c r="B8" s="28" t="s">
        <v>115</v>
      </c>
      <c r="C8" s="28" t="s">
        <v>109</v>
      </c>
      <c r="D8" s="28" t="s">
        <v>126</v>
      </c>
    </row>
    <row r="9" spans="1:4" x14ac:dyDescent="0.15">
      <c r="A9" s="345" t="s">
        <v>118</v>
      </c>
      <c r="B9" s="28" t="s">
        <v>119</v>
      </c>
      <c r="C9" s="346" t="s">
        <v>125</v>
      </c>
      <c r="D9" s="346" t="s">
        <v>128</v>
      </c>
    </row>
    <row r="10" spans="1:4" x14ac:dyDescent="0.15">
      <c r="A10" s="345"/>
      <c r="B10" s="28" t="s">
        <v>120</v>
      </c>
      <c r="C10" s="346"/>
      <c r="D10" s="346"/>
    </row>
    <row r="11" spans="1:4" x14ac:dyDescent="0.15">
      <c r="A11" s="345"/>
      <c r="B11" s="28" t="s">
        <v>121</v>
      </c>
      <c r="C11" s="346"/>
      <c r="D11" s="346"/>
    </row>
    <row r="12" spans="1:4" x14ac:dyDescent="0.15">
      <c r="A12" s="345"/>
      <c r="B12" s="28" t="s">
        <v>122</v>
      </c>
      <c r="C12" s="28" t="s">
        <v>116</v>
      </c>
      <c r="D12" s="28" t="s">
        <v>117</v>
      </c>
    </row>
    <row r="13" spans="1:4" ht="27" x14ac:dyDescent="0.15">
      <c r="A13" s="345"/>
      <c r="B13" s="28" t="s">
        <v>124</v>
      </c>
      <c r="C13" s="28" t="s">
        <v>109</v>
      </c>
      <c r="D13" s="28" t="s">
        <v>129</v>
      </c>
    </row>
    <row r="14" spans="1:4" x14ac:dyDescent="0.15">
      <c r="A14" s="29" t="s">
        <v>130</v>
      </c>
      <c r="B14" s="28" t="s">
        <v>131</v>
      </c>
      <c r="C14" s="28" t="s">
        <v>116</v>
      </c>
      <c r="D14" s="28" t="s">
        <v>117</v>
      </c>
    </row>
    <row r="15" spans="1:4" x14ac:dyDescent="0.15">
      <c r="A15" s="29" t="s">
        <v>132</v>
      </c>
      <c r="B15" s="28" t="s">
        <v>133</v>
      </c>
      <c r="C15" s="28" t="s">
        <v>116</v>
      </c>
      <c r="D15" s="28" t="s">
        <v>117</v>
      </c>
    </row>
    <row r="16" spans="1:4" x14ac:dyDescent="0.15">
      <c r="A16" s="345" t="s">
        <v>134</v>
      </c>
      <c r="B16" s="28" t="s">
        <v>135</v>
      </c>
      <c r="C16" s="346" t="s">
        <v>138</v>
      </c>
      <c r="D16" s="28" t="s">
        <v>127</v>
      </c>
    </row>
    <row r="17" spans="1:4" x14ac:dyDescent="0.15">
      <c r="A17" s="345"/>
      <c r="B17" s="28" t="s">
        <v>136</v>
      </c>
      <c r="C17" s="346"/>
      <c r="D17" s="28" t="s">
        <v>139</v>
      </c>
    </row>
    <row r="18" spans="1:4" x14ac:dyDescent="0.15">
      <c r="A18" s="345"/>
      <c r="B18" s="28" t="s">
        <v>137</v>
      </c>
      <c r="C18" s="28" t="s">
        <v>116</v>
      </c>
      <c r="D18" s="28" t="s">
        <v>117</v>
      </c>
    </row>
    <row r="19" spans="1:4" x14ac:dyDescent="0.15">
      <c r="A19" s="347" t="s">
        <v>140</v>
      </c>
      <c r="B19" s="28" t="s">
        <v>141</v>
      </c>
      <c r="C19" s="28" t="s">
        <v>116</v>
      </c>
      <c r="D19" s="28" t="s">
        <v>117</v>
      </c>
    </row>
    <row r="20" spans="1:4" x14ac:dyDescent="0.15">
      <c r="A20" s="347"/>
      <c r="B20" s="28" t="s">
        <v>142</v>
      </c>
      <c r="C20" s="28" t="s">
        <v>109</v>
      </c>
      <c r="D20" s="28" t="s">
        <v>143</v>
      </c>
    </row>
    <row r="21" spans="1:4" x14ac:dyDescent="0.15">
      <c r="A21" s="29" t="s">
        <v>144</v>
      </c>
      <c r="B21" s="28" t="s">
        <v>145</v>
      </c>
      <c r="C21" s="28" t="s">
        <v>125</v>
      </c>
      <c r="D21" s="28" t="s">
        <v>128</v>
      </c>
    </row>
    <row r="22" spans="1:4" x14ac:dyDescent="0.15">
      <c r="A22" s="345" t="s">
        <v>146</v>
      </c>
      <c r="B22" s="28" t="s">
        <v>147</v>
      </c>
      <c r="C22" s="28" t="s">
        <v>125</v>
      </c>
      <c r="D22" s="28" t="s">
        <v>128</v>
      </c>
    </row>
    <row r="23" spans="1:4" x14ac:dyDescent="0.15">
      <c r="A23" s="345"/>
      <c r="B23" s="28" t="s">
        <v>148</v>
      </c>
      <c r="C23" s="28" t="s">
        <v>149</v>
      </c>
      <c r="D23" s="28" t="s">
        <v>127</v>
      </c>
    </row>
    <row r="24" spans="1:4" x14ac:dyDescent="0.15">
      <c r="A24" s="345"/>
      <c r="B24" s="28" t="s">
        <v>150</v>
      </c>
      <c r="C24" s="28" t="s">
        <v>116</v>
      </c>
      <c r="D24" s="28" t="s">
        <v>117</v>
      </c>
    </row>
    <row r="25" spans="1:4" x14ac:dyDescent="0.15">
      <c r="A25" s="345"/>
      <c r="B25" s="28" t="s">
        <v>151</v>
      </c>
      <c r="C25" s="28" t="s">
        <v>109</v>
      </c>
      <c r="D25" s="28" t="s">
        <v>152</v>
      </c>
    </row>
    <row r="26" spans="1:4" x14ac:dyDescent="0.15">
      <c r="A26" s="345" t="s">
        <v>153</v>
      </c>
      <c r="B26" s="28" t="s">
        <v>154</v>
      </c>
      <c r="C26" s="346" t="s">
        <v>125</v>
      </c>
      <c r="D26" s="346" t="s">
        <v>128</v>
      </c>
    </row>
    <row r="27" spans="1:4" x14ac:dyDescent="0.15">
      <c r="A27" s="345"/>
      <c r="B27" s="28" t="s">
        <v>155</v>
      </c>
      <c r="C27" s="346"/>
      <c r="D27" s="346"/>
    </row>
    <row r="28" spans="1:4" ht="27" x14ac:dyDescent="0.15">
      <c r="A28" s="345"/>
      <c r="B28" s="28" t="s">
        <v>156</v>
      </c>
      <c r="C28" s="28" t="s">
        <v>158</v>
      </c>
      <c r="D28" s="28" t="s">
        <v>159</v>
      </c>
    </row>
    <row r="29" spans="1:4" x14ac:dyDescent="0.15">
      <c r="A29" s="345"/>
      <c r="B29" s="28" t="s">
        <v>157</v>
      </c>
      <c r="C29" s="28" t="s">
        <v>109</v>
      </c>
      <c r="D29" s="28" t="s">
        <v>160</v>
      </c>
    </row>
    <row r="30" spans="1:4" x14ac:dyDescent="0.15">
      <c r="A30" s="345" t="s">
        <v>161</v>
      </c>
      <c r="B30" s="28" t="s">
        <v>162</v>
      </c>
      <c r="C30" s="346" t="s">
        <v>165</v>
      </c>
      <c r="D30" s="346" t="s">
        <v>166</v>
      </c>
    </row>
    <row r="31" spans="1:4" x14ac:dyDescent="0.15">
      <c r="A31" s="345"/>
      <c r="B31" s="28" t="s">
        <v>163</v>
      </c>
      <c r="C31" s="346"/>
      <c r="D31" s="346"/>
    </row>
    <row r="32" spans="1:4" ht="40.5" x14ac:dyDescent="0.15">
      <c r="A32" s="345"/>
      <c r="B32" s="28" t="s">
        <v>164</v>
      </c>
      <c r="C32" s="28" t="s">
        <v>125</v>
      </c>
      <c r="D32" s="28" t="s">
        <v>128</v>
      </c>
    </row>
    <row r="33" spans="1:4" x14ac:dyDescent="0.15">
      <c r="A33" s="345"/>
      <c r="B33" s="28" t="s">
        <v>105</v>
      </c>
      <c r="C33" s="346" t="s">
        <v>109</v>
      </c>
      <c r="D33" s="346" t="s">
        <v>111</v>
      </c>
    </row>
    <row r="34" spans="1:4" x14ac:dyDescent="0.15">
      <c r="A34" s="345"/>
      <c r="B34" s="28" t="s">
        <v>106</v>
      </c>
      <c r="C34" s="346"/>
      <c r="D34" s="346"/>
    </row>
    <row r="35" spans="1:4" ht="27" x14ac:dyDescent="0.15">
      <c r="A35" s="345" t="s">
        <v>167</v>
      </c>
      <c r="B35" s="28" t="s">
        <v>168</v>
      </c>
      <c r="C35" s="344" t="s">
        <v>125</v>
      </c>
      <c r="D35" s="344" t="s">
        <v>128</v>
      </c>
    </row>
    <row r="36" spans="1:4" ht="27" x14ac:dyDescent="0.15">
      <c r="A36" s="345"/>
      <c r="B36" s="28" t="s">
        <v>169</v>
      </c>
      <c r="C36" s="344"/>
      <c r="D36" s="344"/>
    </row>
    <row r="37" spans="1:4" x14ac:dyDescent="0.15">
      <c r="A37" s="345"/>
      <c r="B37" s="28" t="s">
        <v>170</v>
      </c>
      <c r="C37" s="344"/>
      <c r="D37" s="344"/>
    </row>
    <row r="38" spans="1:4" x14ac:dyDescent="0.15">
      <c r="A38" s="345" t="s">
        <v>171</v>
      </c>
      <c r="B38" s="28" t="s">
        <v>172</v>
      </c>
      <c r="C38" s="28" t="s">
        <v>173</v>
      </c>
      <c r="D38" s="28" t="s">
        <v>127</v>
      </c>
    </row>
    <row r="39" spans="1:4" x14ac:dyDescent="0.15">
      <c r="A39" s="345"/>
      <c r="B39" s="28" t="s">
        <v>174</v>
      </c>
      <c r="C39" s="28" t="s">
        <v>125</v>
      </c>
      <c r="D39" s="28" t="s">
        <v>128</v>
      </c>
    </row>
    <row r="40" spans="1:4" x14ac:dyDescent="0.15">
      <c r="A40" s="345" t="s">
        <v>179</v>
      </c>
      <c r="B40" s="28" t="s">
        <v>172</v>
      </c>
      <c r="C40" s="28" t="s">
        <v>173</v>
      </c>
      <c r="D40" s="28" t="s">
        <v>127</v>
      </c>
    </row>
    <row r="41" spans="1:4" x14ac:dyDescent="0.15">
      <c r="A41" s="345"/>
      <c r="B41" s="28" t="s">
        <v>174</v>
      </c>
      <c r="C41" s="344" t="s">
        <v>125</v>
      </c>
      <c r="D41" s="344" t="s">
        <v>128</v>
      </c>
    </row>
    <row r="42" spans="1:4" x14ac:dyDescent="0.15">
      <c r="A42" s="345"/>
      <c r="B42" s="28" t="s">
        <v>175</v>
      </c>
      <c r="C42" s="344"/>
      <c r="D42" s="344"/>
    </row>
    <row r="43" spans="1:4" x14ac:dyDescent="0.15">
      <c r="A43" s="345"/>
      <c r="B43" s="28" t="s">
        <v>176</v>
      </c>
      <c r="C43" s="344"/>
      <c r="D43" s="344"/>
    </row>
    <row r="44" spans="1:4" ht="27" x14ac:dyDescent="0.15">
      <c r="A44" s="345"/>
      <c r="B44" s="28" t="s">
        <v>168</v>
      </c>
      <c r="C44" s="344"/>
      <c r="D44" s="344"/>
    </row>
    <row r="45" spans="1:4" ht="27" x14ac:dyDescent="0.15">
      <c r="A45" s="345"/>
      <c r="B45" s="28" t="s">
        <v>169</v>
      </c>
      <c r="C45" s="344"/>
      <c r="D45" s="344"/>
    </row>
    <row r="46" spans="1:4" x14ac:dyDescent="0.15">
      <c r="A46" s="345"/>
      <c r="B46" s="28" t="s">
        <v>177</v>
      </c>
      <c r="C46" s="28" t="s">
        <v>109</v>
      </c>
      <c r="D46" s="28" t="s">
        <v>178</v>
      </c>
    </row>
    <row r="47" spans="1:4" x14ac:dyDescent="0.15">
      <c r="A47" s="345" t="s">
        <v>184</v>
      </c>
      <c r="B47" s="28" t="s">
        <v>180</v>
      </c>
      <c r="C47" s="344" t="s">
        <v>125</v>
      </c>
      <c r="D47" s="344" t="s">
        <v>128</v>
      </c>
    </row>
    <row r="48" spans="1:4" x14ac:dyDescent="0.15">
      <c r="A48" s="345"/>
      <c r="B48" s="28" t="s">
        <v>181</v>
      </c>
      <c r="C48" s="344"/>
      <c r="D48" s="344"/>
    </row>
    <row r="49" spans="1:4" x14ac:dyDescent="0.15">
      <c r="A49" s="345"/>
      <c r="B49" s="28" t="s">
        <v>182</v>
      </c>
      <c r="C49" s="344" t="s">
        <v>109</v>
      </c>
      <c r="D49" s="344" t="s">
        <v>185</v>
      </c>
    </row>
    <row r="50" spans="1:4" x14ac:dyDescent="0.15">
      <c r="A50" s="345"/>
      <c r="B50" s="28" t="s">
        <v>183</v>
      </c>
      <c r="C50" s="344"/>
      <c r="D50" s="344"/>
    </row>
    <row r="51" spans="1:4" x14ac:dyDescent="0.15">
      <c r="A51" s="345" t="s">
        <v>186</v>
      </c>
      <c r="B51" s="28" t="s">
        <v>147</v>
      </c>
      <c r="C51" s="28" t="s">
        <v>125</v>
      </c>
      <c r="D51" s="28" t="s">
        <v>128</v>
      </c>
    </row>
    <row r="52" spans="1:4" x14ac:dyDescent="0.15">
      <c r="A52" s="345"/>
      <c r="B52" s="28" t="s">
        <v>148</v>
      </c>
      <c r="C52" s="28" t="s">
        <v>149</v>
      </c>
      <c r="D52" s="28" t="s">
        <v>127</v>
      </c>
    </row>
    <row r="53" spans="1:4" x14ac:dyDescent="0.15">
      <c r="A53" s="345"/>
      <c r="B53" s="28" t="s">
        <v>150</v>
      </c>
      <c r="C53" s="28" t="s">
        <v>116</v>
      </c>
      <c r="D53" s="28" t="s">
        <v>117</v>
      </c>
    </row>
    <row r="54" spans="1:4" x14ac:dyDescent="0.15">
      <c r="A54" s="345" t="s">
        <v>187</v>
      </c>
      <c r="B54" s="28" t="s">
        <v>188</v>
      </c>
      <c r="C54" s="28" t="s">
        <v>116</v>
      </c>
      <c r="D54" s="28" t="s">
        <v>117</v>
      </c>
    </row>
    <row r="55" spans="1:4" x14ac:dyDescent="0.15">
      <c r="A55" s="345"/>
      <c r="B55" s="28" t="s">
        <v>189</v>
      </c>
      <c r="C55" s="28" t="s">
        <v>109</v>
      </c>
      <c r="D55" s="28" t="s">
        <v>190</v>
      </c>
    </row>
    <row r="56" spans="1:4" x14ac:dyDescent="0.15">
      <c r="A56" s="345" t="s">
        <v>191</v>
      </c>
      <c r="B56" s="28" t="s">
        <v>192</v>
      </c>
      <c r="C56" s="344" t="s">
        <v>196</v>
      </c>
      <c r="D56" s="344" t="s">
        <v>197</v>
      </c>
    </row>
    <row r="57" spans="1:4" x14ac:dyDescent="0.15">
      <c r="A57" s="345"/>
      <c r="B57" s="28" t="s">
        <v>193</v>
      </c>
      <c r="C57" s="344"/>
      <c r="D57" s="344"/>
    </row>
    <row r="58" spans="1:4" x14ac:dyDescent="0.15">
      <c r="A58" s="345"/>
      <c r="B58" s="28" t="s">
        <v>194</v>
      </c>
      <c r="C58" s="28" t="s">
        <v>125</v>
      </c>
      <c r="D58" s="28" t="s">
        <v>128</v>
      </c>
    </row>
    <row r="59" spans="1:4" x14ac:dyDescent="0.15">
      <c r="A59" s="345"/>
      <c r="B59" s="28" t="s">
        <v>195</v>
      </c>
      <c r="C59" s="28" t="s">
        <v>109</v>
      </c>
      <c r="D59" s="28" t="s">
        <v>198</v>
      </c>
    </row>
    <row r="60" spans="1:4" ht="40.5" x14ac:dyDescent="0.15">
      <c r="A60" s="29" t="s">
        <v>200</v>
      </c>
      <c r="B60" s="28" t="s">
        <v>199</v>
      </c>
      <c r="C60" s="28" t="s">
        <v>125</v>
      </c>
      <c r="D60" s="28" t="s">
        <v>128</v>
      </c>
    </row>
    <row r="61" spans="1:4" x14ac:dyDescent="0.15">
      <c r="A61" s="345" t="s">
        <v>201</v>
      </c>
      <c r="B61" s="28" t="s">
        <v>119</v>
      </c>
      <c r="C61" s="28" t="s">
        <v>125</v>
      </c>
      <c r="D61" s="28" t="s">
        <v>128</v>
      </c>
    </row>
    <row r="62" spans="1:4" x14ac:dyDescent="0.15">
      <c r="A62" s="345"/>
      <c r="B62" s="28" t="s">
        <v>202</v>
      </c>
      <c r="C62" s="28" t="s">
        <v>116</v>
      </c>
      <c r="D62" s="28" t="s">
        <v>117</v>
      </c>
    </row>
    <row r="63" spans="1:4" x14ac:dyDescent="0.15">
      <c r="A63" s="345"/>
      <c r="B63" s="28" t="s">
        <v>203</v>
      </c>
      <c r="C63" s="28" t="s">
        <v>109</v>
      </c>
      <c r="D63" s="28" t="s">
        <v>204</v>
      </c>
    </row>
    <row r="64" spans="1:4" x14ac:dyDescent="0.15">
      <c r="A64" s="345" t="s">
        <v>205</v>
      </c>
      <c r="B64" s="28" t="s">
        <v>206</v>
      </c>
      <c r="C64" s="28" t="s">
        <v>125</v>
      </c>
      <c r="D64" s="28" t="s">
        <v>128</v>
      </c>
    </row>
    <row r="65" spans="1:4" x14ac:dyDescent="0.15">
      <c r="A65" s="345"/>
      <c r="B65" s="28" t="s">
        <v>207</v>
      </c>
      <c r="C65" s="28" t="s">
        <v>116</v>
      </c>
      <c r="D65" s="28" t="s">
        <v>117</v>
      </c>
    </row>
    <row r="66" spans="1:4" x14ac:dyDescent="0.15">
      <c r="A66" s="345" t="s">
        <v>208</v>
      </c>
      <c r="B66" s="28" t="s">
        <v>209</v>
      </c>
      <c r="C66" s="28" t="s">
        <v>116</v>
      </c>
      <c r="D66" s="28" t="s">
        <v>117</v>
      </c>
    </row>
    <row r="67" spans="1:4" x14ac:dyDescent="0.15">
      <c r="A67" s="345"/>
      <c r="B67" s="28" t="s">
        <v>210</v>
      </c>
      <c r="C67" s="28" t="s">
        <v>109</v>
      </c>
      <c r="D67" s="28" t="s">
        <v>211</v>
      </c>
    </row>
    <row r="68" spans="1:4" x14ac:dyDescent="0.15">
      <c r="A68" s="345"/>
      <c r="B68" s="28" t="s">
        <v>279</v>
      </c>
      <c r="C68" s="28"/>
      <c r="D68" s="28" t="s">
        <v>212</v>
      </c>
    </row>
    <row r="69" spans="1:4" x14ac:dyDescent="0.15">
      <c r="A69" s="345" t="s">
        <v>213</v>
      </c>
      <c r="B69" s="28" t="s">
        <v>214</v>
      </c>
      <c r="C69" s="344" t="s">
        <v>116</v>
      </c>
      <c r="D69" s="344" t="s">
        <v>117</v>
      </c>
    </row>
    <row r="70" spans="1:4" x14ac:dyDescent="0.15">
      <c r="A70" s="345"/>
      <c r="B70" s="28" t="s">
        <v>215</v>
      </c>
      <c r="C70" s="344"/>
      <c r="D70" s="344"/>
    </row>
    <row r="71" spans="1:4" ht="40.5" x14ac:dyDescent="0.15">
      <c r="A71" s="345"/>
      <c r="B71" s="28" t="s">
        <v>280</v>
      </c>
      <c r="C71" s="28" t="s">
        <v>109</v>
      </c>
      <c r="D71" s="28" t="s">
        <v>216</v>
      </c>
    </row>
    <row r="72" spans="1:4" x14ac:dyDescent="0.15">
      <c r="A72" s="345" t="s">
        <v>217</v>
      </c>
      <c r="B72" s="28" t="s">
        <v>218</v>
      </c>
      <c r="C72" s="28" t="s">
        <v>116</v>
      </c>
      <c r="D72" s="28" t="s">
        <v>117</v>
      </c>
    </row>
    <row r="73" spans="1:4" x14ac:dyDescent="0.15">
      <c r="A73" s="345"/>
      <c r="B73" s="28" t="s">
        <v>219</v>
      </c>
      <c r="C73" s="28" t="s">
        <v>109</v>
      </c>
      <c r="D73" s="28" t="s">
        <v>220</v>
      </c>
    </row>
    <row r="74" spans="1:4" x14ac:dyDescent="0.15">
      <c r="A74" s="345" t="s">
        <v>221</v>
      </c>
      <c r="B74" s="28" t="s">
        <v>222</v>
      </c>
      <c r="C74" s="28" t="s">
        <v>116</v>
      </c>
      <c r="D74" s="28" t="s">
        <v>117</v>
      </c>
    </row>
    <row r="75" spans="1:4" x14ac:dyDescent="0.15">
      <c r="A75" s="345"/>
      <c r="B75" s="28" t="s">
        <v>223</v>
      </c>
      <c r="C75" s="28" t="s">
        <v>109</v>
      </c>
      <c r="D75" s="28" t="s">
        <v>224</v>
      </c>
    </row>
    <row r="76" spans="1:4" x14ac:dyDescent="0.15">
      <c r="A76" s="29" t="s">
        <v>225</v>
      </c>
      <c r="B76" s="28" t="s">
        <v>226</v>
      </c>
      <c r="C76" s="28" t="s">
        <v>116</v>
      </c>
      <c r="D76" s="28" t="s">
        <v>117</v>
      </c>
    </row>
    <row r="77" spans="1:4" x14ac:dyDescent="0.15">
      <c r="A77" s="345" t="s">
        <v>228</v>
      </c>
      <c r="B77" s="28" t="s">
        <v>227</v>
      </c>
      <c r="C77" s="344" t="s">
        <v>116</v>
      </c>
      <c r="D77" s="344" t="s">
        <v>117</v>
      </c>
    </row>
    <row r="78" spans="1:4" ht="27" x14ac:dyDescent="0.15">
      <c r="A78" s="345"/>
      <c r="B78" s="28" t="s">
        <v>229</v>
      </c>
      <c r="C78" s="344"/>
      <c r="D78" s="344"/>
    </row>
    <row r="79" spans="1:4" x14ac:dyDescent="0.15">
      <c r="A79" s="345" t="s">
        <v>230</v>
      </c>
      <c r="B79" s="28" t="s">
        <v>231</v>
      </c>
      <c r="C79" s="344" t="s">
        <v>116</v>
      </c>
      <c r="D79" s="344" t="s">
        <v>117</v>
      </c>
    </row>
    <row r="80" spans="1:4" x14ac:dyDescent="0.15">
      <c r="A80" s="345"/>
      <c r="B80" s="28" t="s">
        <v>232</v>
      </c>
      <c r="C80" s="344"/>
      <c r="D80" s="344"/>
    </row>
    <row r="81" spans="1:4" x14ac:dyDescent="0.15">
      <c r="A81" s="345" t="s">
        <v>233</v>
      </c>
      <c r="B81" s="28" t="s">
        <v>234</v>
      </c>
      <c r="C81" s="344" t="s">
        <v>116</v>
      </c>
      <c r="D81" s="344" t="s">
        <v>117</v>
      </c>
    </row>
    <row r="82" spans="1:4" x14ac:dyDescent="0.15">
      <c r="A82" s="345"/>
      <c r="B82" s="28" t="s">
        <v>235</v>
      </c>
      <c r="C82" s="344"/>
      <c r="D82" s="344"/>
    </row>
    <row r="83" spans="1:4" ht="40.5" x14ac:dyDescent="0.15">
      <c r="A83" s="345"/>
      <c r="B83" s="28" t="s">
        <v>236</v>
      </c>
      <c r="C83" s="28" t="s">
        <v>109</v>
      </c>
      <c r="D83" s="28" t="s">
        <v>237</v>
      </c>
    </row>
    <row r="84" spans="1:4" x14ac:dyDescent="0.15">
      <c r="A84" s="29" t="s">
        <v>238</v>
      </c>
      <c r="B84" s="28" t="s">
        <v>239</v>
      </c>
      <c r="C84" s="28" t="s">
        <v>116</v>
      </c>
      <c r="D84" s="28" t="s">
        <v>117</v>
      </c>
    </row>
    <row r="85" spans="1:4" x14ac:dyDescent="0.15">
      <c r="A85" s="29" t="s">
        <v>240</v>
      </c>
      <c r="B85" s="28" t="s">
        <v>241</v>
      </c>
      <c r="C85" s="28" t="s">
        <v>116</v>
      </c>
      <c r="D85" s="28" t="s">
        <v>117</v>
      </c>
    </row>
    <row r="86" spans="1:4" x14ac:dyDescent="0.15">
      <c r="A86" s="345" t="s">
        <v>242</v>
      </c>
      <c r="B86" s="28" t="s">
        <v>222</v>
      </c>
      <c r="C86" s="28" t="s">
        <v>116</v>
      </c>
      <c r="D86" s="28" t="s">
        <v>117</v>
      </c>
    </row>
    <row r="87" spans="1:4" ht="27" x14ac:dyDescent="0.15">
      <c r="A87" s="345"/>
      <c r="B87" s="28" t="s">
        <v>243</v>
      </c>
      <c r="C87" s="28" t="s">
        <v>109</v>
      </c>
      <c r="D87" s="28" t="s">
        <v>244</v>
      </c>
    </row>
    <row r="88" spans="1:4" x14ac:dyDescent="0.15">
      <c r="A88" s="345" t="s">
        <v>246</v>
      </c>
      <c r="B88" s="28" t="s">
        <v>245</v>
      </c>
      <c r="C88" s="346" t="s">
        <v>116</v>
      </c>
      <c r="D88" s="346" t="s">
        <v>117</v>
      </c>
    </row>
    <row r="89" spans="1:4" x14ac:dyDescent="0.15">
      <c r="A89" s="345"/>
      <c r="B89" s="28" t="s">
        <v>222</v>
      </c>
      <c r="C89" s="346"/>
      <c r="D89" s="346"/>
    </row>
    <row r="90" spans="1:4" x14ac:dyDescent="0.15">
      <c r="A90" s="345"/>
      <c r="B90" s="28" t="s">
        <v>247</v>
      </c>
      <c r="C90" s="28" t="s">
        <v>109</v>
      </c>
      <c r="D90" s="28" t="s">
        <v>248</v>
      </c>
    </row>
    <row r="91" spans="1:4" x14ac:dyDescent="0.15">
      <c r="A91" s="347" t="s">
        <v>249</v>
      </c>
      <c r="B91" s="28" t="s">
        <v>250</v>
      </c>
      <c r="C91" s="344" t="s">
        <v>116</v>
      </c>
      <c r="D91" s="344" t="s">
        <v>117</v>
      </c>
    </row>
    <row r="92" spans="1:4" x14ac:dyDescent="0.15">
      <c r="A92" s="347"/>
      <c r="B92" s="28" t="s">
        <v>251</v>
      </c>
      <c r="C92" s="344"/>
      <c r="D92" s="344"/>
    </row>
    <row r="93" spans="1:4" ht="27" x14ac:dyDescent="0.15">
      <c r="A93" s="347"/>
      <c r="B93" s="28" t="s">
        <v>252</v>
      </c>
      <c r="C93" s="28" t="s">
        <v>109</v>
      </c>
      <c r="D93" s="28" t="s">
        <v>253</v>
      </c>
    </row>
    <row r="94" spans="1:4" x14ac:dyDescent="0.15">
      <c r="A94" s="345" t="s">
        <v>254</v>
      </c>
      <c r="B94" s="28" t="s">
        <v>255</v>
      </c>
      <c r="C94" s="344" t="s">
        <v>125</v>
      </c>
      <c r="D94" s="344" t="s">
        <v>128</v>
      </c>
    </row>
    <row r="95" spans="1:4" x14ac:dyDescent="0.15">
      <c r="A95" s="345"/>
      <c r="B95" s="28" t="s">
        <v>258</v>
      </c>
      <c r="C95" s="344"/>
      <c r="D95" s="344"/>
    </row>
    <row r="96" spans="1:4" x14ac:dyDescent="0.15">
      <c r="A96" s="345"/>
      <c r="B96" s="28" t="s">
        <v>256</v>
      </c>
      <c r="C96" s="28" t="s">
        <v>116</v>
      </c>
      <c r="D96" s="28" t="s">
        <v>117</v>
      </c>
    </row>
    <row r="97" spans="1:4" x14ac:dyDescent="0.15">
      <c r="A97" s="345"/>
      <c r="B97" s="28" t="s">
        <v>257</v>
      </c>
      <c r="C97" s="28" t="s">
        <v>109</v>
      </c>
      <c r="D97" s="28" t="s">
        <v>259</v>
      </c>
    </row>
    <row r="98" spans="1:4" ht="27" x14ac:dyDescent="0.15">
      <c r="A98" s="29" t="s">
        <v>260</v>
      </c>
      <c r="B98" s="28" t="s">
        <v>261</v>
      </c>
      <c r="C98" s="28" t="s">
        <v>262</v>
      </c>
      <c r="D98" s="28" t="s">
        <v>166</v>
      </c>
    </row>
  </sheetData>
  <mergeCells count="62">
    <mergeCell ref="A3:A6"/>
    <mergeCell ref="C3:C6"/>
    <mergeCell ref="A54:A55"/>
    <mergeCell ref="A56:A59"/>
    <mergeCell ref="A9:A13"/>
    <mergeCell ref="C9:C11"/>
    <mergeCell ref="A7:A8"/>
    <mergeCell ref="A16:A18"/>
    <mergeCell ref="C16:C17"/>
    <mergeCell ref="A19:A20"/>
    <mergeCell ref="D9:D11"/>
    <mergeCell ref="A61:A63"/>
    <mergeCell ref="A64:A65"/>
    <mergeCell ref="D33:D34"/>
    <mergeCell ref="D26:D27"/>
    <mergeCell ref="D30:D31"/>
    <mergeCell ref="D35:D37"/>
    <mergeCell ref="A22:A25"/>
    <mergeCell ref="A35:A37"/>
    <mergeCell ref="C35:C37"/>
    <mergeCell ref="C33:C34"/>
    <mergeCell ref="A26:A29"/>
    <mergeCell ref="C26:C27"/>
    <mergeCell ref="A30:A34"/>
    <mergeCell ref="C30:C31"/>
    <mergeCell ref="C69:C70"/>
    <mergeCell ref="A66:A68"/>
    <mergeCell ref="A38:A39"/>
    <mergeCell ref="A40:A46"/>
    <mergeCell ref="A69:A71"/>
    <mergeCell ref="A91:A93"/>
    <mergeCell ref="C91:C92"/>
    <mergeCell ref="D91:D92"/>
    <mergeCell ref="C41:C45"/>
    <mergeCell ref="D41:D45"/>
    <mergeCell ref="C88:C89"/>
    <mergeCell ref="A51:A53"/>
    <mergeCell ref="A86:A87"/>
    <mergeCell ref="A88:A90"/>
    <mergeCell ref="D81:D82"/>
    <mergeCell ref="A77:A78"/>
    <mergeCell ref="C77:C78"/>
    <mergeCell ref="D77:D78"/>
    <mergeCell ref="A79:A80"/>
    <mergeCell ref="A74:A75"/>
    <mergeCell ref="C56:C57"/>
    <mergeCell ref="D94:D95"/>
    <mergeCell ref="A47:A50"/>
    <mergeCell ref="C47:C48"/>
    <mergeCell ref="D47:D48"/>
    <mergeCell ref="C49:C50"/>
    <mergeCell ref="D49:D50"/>
    <mergeCell ref="C81:C82"/>
    <mergeCell ref="D88:D89"/>
    <mergeCell ref="A94:A97"/>
    <mergeCell ref="C94:C95"/>
    <mergeCell ref="D69:D70"/>
    <mergeCell ref="D56:D57"/>
    <mergeCell ref="C79:C80"/>
    <mergeCell ref="D79:D80"/>
    <mergeCell ref="A81:A83"/>
    <mergeCell ref="A72:A73"/>
  </mergeCells>
  <phoneticPr fontId="3"/>
  <pageMargins left="0.70866141732283472" right="0.70866141732283472" top="0.74803149606299213" bottom="0.74803149606299213" header="0.31496062992125984" footer="0.31496062992125984"/>
  <pageSetup paperSize="9" scale="96" orientation="portrait" r:id="rId1"/>
  <rowBreaks count="1" manualBreakCount="1">
    <brk id="29"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6"/>
  <sheetViews>
    <sheetView zoomScaleNormal="100" workbookViewId="0">
      <selection activeCell="A7" sqref="A7"/>
    </sheetView>
  </sheetViews>
  <sheetFormatPr defaultColWidth="9" defaultRowHeight="13.5" x14ac:dyDescent="0.15"/>
  <cols>
    <col min="1" max="1" width="1.875" style="1" customWidth="1"/>
    <col min="2" max="2" width="9" style="1"/>
    <col min="3" max="3" width="3.125" style="1" customWidth="1"/>
    <col min="4" max="4" width="9" style="1"/>
    <col min="5" max="5" width="5" style="1" customWidth="1"/>
    <col min="6" max="6" width="9" style="1"/>
    <col min="7" max="7" width="3.125" style="1" customWidth="1"/>
    <col min="8" max="8" width="9" style="1"/>
    <col min="9" max="9" width="3.125" style="1" customWidth="1"/>
    <col min="10" max="16384" width="9" style="1"/>
  </cols>
  <sheetData>
    <row r="1" spans="1:11" x14ac:dyDescent="0.15">
      <c r="A1" s="15" t="s">
        <v>270</v>
      </c>
      <c r="B1" s="15"/>
      <c r="C1" s="15"/>
      <c r="D1" s="15"/>
      <c r="E1" s="15"/>
      <c r="F1" s="15"/>
      <c r="G1" s="15"/>
      <c r="H1" s="15"/>
      <c r="I1" s="15"/>
      <c r="J1" s="15"/>
      <c r="K1" s="15"/>
    </row>
    <row r="2" spans="1:11" x14ac:dyDescent="0.15">
      <c r="A2" s="16" t="s">
        <v>91</v>
      </c>
      <c r="B2" s="17"/>
      <c r="C2" s="17"/>
      <c r="D2" s="17"/>
      <c r="E2" s="17"/>
      <c r="F2" s="17"/>
      <c r="G2" s="17"/>
      <c r="H2" s="17"/>
      <c r="I2" s="17"/>
      <c r="J2" s="17"/>
      <c r="K2" s="18"/>
    </row>
    <row r="3" spans="1:11" x14ac:dyDescent="0.15">
      <c r="A3" s="16" t="s">
        <v>90</v>
      </c>
      <c r="B3" s="17"/>
      <c r="C3" s="17"/>
      <c r="D3" s="17"/>
      <c r="E3" s="17"/>
      <c r="F3" s="17"/>
      <c r="G3" s="17"/>
      <c r="H3" s="17"/>
      <c r="I3" s="17"/>
      <c r="J3" s="17"/>
      <c r="K3" s="18"/>
    </row>
    <row r="4" spans="1:11" x14ac:dyDescent="0.15">
      <c r="A4" s="16" t="s">
        <v>98</v>
      </c>
      <c r="B4" s="17"/>
      <c r="C4" s="17"/>
      <c r="D4" s="17"/>
      <c r="E4" s="17"/>
      <c r="F4" s="17"/>
      <c r="G4" s="17"/>
      <c r="H4" s="17"/>
      <c r="I4" s="17"/>
      <c r="J4" s="17"/>
      <c r="K4" s="18"/>
    </row>
    <row r="5" spans="1:11" ht="6" customHeight="1" x14ac:dyDescent="0.15">
      <c r="A5" s="15"/>
      <c r="B5" s="15"/>
      <c r="C5" s="15"/>
      <c r="D5" s="15"/>
      <c r="E5" s="15"/>
      <c r="F5" s="15"/>
      <c r="G5" s="15"/>
      <c r="H5" s="15"/>
      <c r="I5" s="15"/>
      <c r="J5" s="15"/>
      <c r="K5" s="15"/>
    </row>
    <row r="6" spans="1:11" x14ac:dyDescent="0.15">
      <c r="A6" s="15" t="s">
        <v>271</v>
      </c>
      <c r="B6" s="15"/>
      <c r="C6" s="15"/>
      <c r="D6" s="15"/>
      <c r="E6" s="15"/>
      <c r="F6" s="15"/>
      <c r="G6" s="15"/>
      <c r="H6" s="15"/>
      <c r="I6" s="15"/>
      <c r="J6" s="15"/>
      <c r="K6" s="15"/>
    </row>
    <row r="7" spans="1:11" x14ac:dyDescent="0.15">
      <c r="A7" s="15"/>
      <c r="B7" s="15"/>
      <c r="C7" s="15"/>
      <c r="D7" s="15"/>
      <c r="E7" s="15"/>
      <c r="F7" s="15"/>
      <c r="G7" s="15"/>
      <c r="H7" s="15"/>
      <c r="I7" s="15"/>
      <c r="J7" s="15"/>
      <c r="K7" s="15"/>
    </row>
    <row r="8" spans="1:11" x14ac:dyDescent="0.15">
      <c r="A8" s="15"/>
      <c r="B8" s="19" t="s">
        <v>97</v>
      </c>
      <c r="C8" s="15"/>
      <c r="D8" s="15"/>
      <c r="E8" s="15"/>
      <c r="F8" s="19" t="s">
        <v>93</v>
      </c>
      <c r="G8" s="15"/>
      <c r="H8" s="20" t="s">
        <v>94</v>
      </c>
      <c r="I8" s="15"/>
      <c r="J8" s="15"/>
      <c r="K8" s="15"/>
    </row>
    <row r="9" spans="1:11" x14ac:dyDescent="0.15">
      <c r="A9" s="15"/>
      <c r="B9" s="15"/>
      <c r="C9" s="15"/>
      <c r="D9" s="15"/>
      <c r="E9" s="15"/>
      <c r="F9" s="15"/>
      <c r="G9" s="15"/>
      <c r="H9" s="20" t="s">
        <v>94</v>
      </c>
      <c r="I9" s="15"/>
      <c r="J9" s="15"/>
      <c r="K9" s="15"/>
    </row>
    <row r="10" spans="1:11" ht="4.5" customHeight="1" x14ac:dyDescent="0.15">
      <c r="A10" s="15"/>
      <c r="B10" s="15"/>
      <c r="C10" s="15"/>
      <c r="D10" s="15"/>
      <c r="E10" s="15"/>
      <c r="F10" s="15"/>
      <c r="G10" s="15"/>
      <c r="H10" s="15"/>
      <c r="I10" s="15"/>
      <c r="J10" s="15"/>
      <c r="K10" s="15"/>
    </row>
    <row r="11" spans="1:11" x14ac:dyDescent="0.15">
      <c r="A11" s="15"/>
      <c r="B11" s="15"/>
      <c r="C11" s="15"/>
      <c r="D11" s="19" t="s">
        <v>93</v>
      </c>
      <c r="E11" s="15"/>
      <c r="F11" s="19" t="s">
        <v>93</v>
      </c>
      <c r="G11" s="15"/>
      <c r="H11" s="20" t="s">
        <v>94</v>
      </c>
      <c r="I11" s="15"/>
      <c r="J11" s="15"/>
      <c r="K11" s="15"/>
    </row>
    <row r="12" spans="1:11" x14ac:dyDescent="0.15">
      <c r="A12" s="15"/>
      <c r="B12" s="15"/>
      <c r="C12" s="15"/>
      <c r="D12" s="15"/>
      <c r="E12" s="15"/>
      <c r="F12" s="15"/>
      <c r="G12" s="15"/>
      <c r="H12" s="20" t="s">
        <v>94</v>
      </c>
      <c r="I12" s="15"/>
      <c r="J12" s="15"/>
      <c r="K12" s="15"/>
    </row>
    <row r="13" spans="1:11" ht="4.5" customHeight="1" x14ac:dyDescent="0.15">
      <c r="A13" s="15"/>
      <c r="B13" s="15"/>
      <c r="C13" s="15"/>
      <c r="D13" s="15"/>
      <c r="E13" s="15"/>
      <c r="F13" s="15"/>
      <c r="G13" s="15"/>
      <c r="H13" s="15"/>
      <c r="I13" s="15"/>
      <c r="J13" s="15"/>
      <c r="K13" s="15"/>
    </row>
    <row r="14" spans="1:11" x14ac:dyDescent="0.15">
      <c r="A14" s="15"/>
      <c r="B14" s="15"/>
      <c r="C14" s="15"/>
      <c r="D14" s="15"/>
      <c r="E14" s="15"/>
      <c r="F14" s="19" t="s">
        <v>93</v>
      </c>
      <c r="G14" s="15"/>
      <c r="H14" s="20" t="s">
        <v>95</v>
      </c>
      <c r="I14" s="15"/>
      <c r="J14" s="15"/>
      <c r="K14" s="15"/>
    </row>
    <row r="15" spans="1:11" x14ac:dyDescent="0.15">
      <c r="A15" s="15"/>
      <c r="B15" s="15"/>
      <c r="C15" s="15"/>
      <c r="D15" s="15"/>
      <c r="E15" s="15"/>
      <c r="F15" s="15"/>
      <c r="G15" s="15"/>
      <c r="H15" s="20" t="s">
        <v>95</v>
      </c>
      <c r="I15" s="15"/>
      <c r="J15" s="15"/>
      <c r="K15" s="15"/>
    </row>
    <row r="16" spans="1:11" ht="4.5" customHeight="1" x14ac:dyDescent="0.15">
      <c r="A16" s="15"/>
      <c r="B16" s="15"/>
      <c r="C16" s="15"/>
      <c r="D16" s="15"/>
      <c r="E16" s="15"/>
      <c r="F16" s="15"/>
      <c r="G16" s="15"/>
      <c r="H16" s="15"/>
      <c r="I16" s="15"/>
      <c r="J16" s="15"/>
      <c r="K16" s="15"/>
    </row>
    <row r="17" spans="1:11" x14ac:dyDescent="0.15">
      <c r="A17" s="15"/>
      <c r="B17" s="15"/>
      <c r="C17" s="15"/>
      <c r="D17" s="19" t="s">
        <v>96</v>
      </c>
      <c r="E17" s="15"/>
      <c r="F17" s="19" t="s">
        <v>93</v>
      </c>
      <c r="G17" s="15"/>
      <c r="H17" s="20" t="s">
        <v>94</v>
      </c>
      <c r="I17" s="15"/>
      <c r="J17" s="15"/>
      <c r="K17" s="15"/>
    </row>
    <row r="18" spans="1:11" x14ac:dyDescent="0.15">
      <c r="A18" s="15"/>
      <c r="B18" s="21" t="s">
        <v>92</v>
      </c>
      <c r="C18" s="15"/>
      <c r="D18" s="15"/>
      <c r="E18" s="15"/>
      <c r="F18" s="15"/>
      <c r="G18" s="15"/>
      <c r="H18" s="20" t="s">
        <v>95</v>
      </c>
      <c r="I18" s="15"/>
      <c r="J18" s="15"/>
      <c r="K18" s="15"/>
    </row>
    <row r="19" spans="1:11" x14ac:dyDescent="0.15">
      <c r="A19" s="15"/>
      <c r="B19" s="15"/>
      <c r="C19" s="15"/>
      <c r="D19" s="15"/>
      <c r="E19" s="15"/>
      <c r="F19" s="22" t="s">
        <v>93</v>
      </c>
      <c r="G19" s="15"/>
      <c r="H19" s="20" t="s">
        <v>95</v>
      </c>
      <c r="I19" s="15"/>
      <c r="J19" s="15"/>
      <c r="K19" s="15"/>
    </row>
    <row r="20" spans="1:11" ht="7.5" customHeight="1" x14ac:dyDescent="0.15">
      <c r="A20" s="15"/>
      <c r="B20" s="15"/>
      <c r="C20" s="15"/>
      <c r="D20" s="15"/>
      <c r="E20" s="15"/>
      <c r="F20" s="15"/>
      <c r="G20" s="15"/>
      <c r="H20" s="15"/>
      <c r="I20" s="15"/>
      <c r="J20" s="15"/>
      <c r="K20" s="15"/>
    </row>
    <row r="21" spans="1:11" x14ac:dyDescent="0.15">
      <c r="A21" s="15"/>
      <c r="B21" s="15"/>
      <c r="C21" s="15"/>
      <c r="D21" s="15"/>
      <c r="E21" s="15"/>
      <c r="F21" s="19" t="s">
        <v>93</v>
      </c>
      <c r="G21" s="15"/>
      <c r="H21" s="19" t="s">
        <v>93</v>
      </c>
      <c r="I21" s="15"/>
      <c r="J21" s="20" t="s">
        <v>94</v>
      </c>
      <c r="K21" s="15"/>
    </row>
    <row r="22" spans="1:11" x14ac:dyDescent="0.15">
      <c r="A22" s="15"/>
      <c r="B22" s="15"/>
      <c r="C22" s="15"/>
      <c r="D22" s="15"/>
      <c r="E22" s="15"/>
      <c r="F22" s="15"/>
      <c r="G22" s="15"/>
      <c r="H22" s="15"/>
      <c r="I22" s="15"/>
      <c r="J22" s="20" t="s">
        <v>95</v>
      </c>
      <c r="K22" s="15"/>
    </row>
    <row r="23" spans="1:11" ht="4.5" customHeight="1" x14ac:dyDescent="0.15">
      <c r="A23" s="15"/>
      <c r="B23" s="15"/>
      <c r="C23" s="15"/>
      <c r="D23" s="15"/>
      <c r="E23" s="15"/>
      <c r="F23" s="15"/>
      <c r="G23" s="15"/>
      <c r="H23" s="15"/>
      <c r="I23" s="15"/>
      <c r="J23" s="15"/>
      <c r="K23" s="15"/>
    </row>
    <row r="24" spans="1:11" x14ac:dyDescent="0.15">
      <c r="A24" s="15"/>
      <c r="B24" s="15"/>
      <c r="C24" s="15"/>
      <c r="D24" s="15"/>
      <c r="E24" s="15"/>
      <c r="F24" s="15"/>
      <c r="G24" s="15"/>
      <c r="H24" s="19" t="s">
        <v>93</v>
      </c>
      <c r="I24" s="15"/>
      <c r="J24" s="20" t="s">
        <v>94</v>
      </c>
      <c r="K24" s="15"/>
    </row>
    <row r="25" spans="1:11" x14ac:dyDescent="0.15">
      <c r="A25" s="15"/>
      <c r="B25" s="15"/>
      <c r="C25" s="15"/>
      <c r="D25" s="15"/>
      <c r="E25" s="15"/>
      <c r="F25" s="15"/>
      <c r="G25" s="15"/>
      <c r="H25" s="15"/>
      <c r="I25" s="15"/>
      <c r="J25" s="20" t="s">
        <v>95</v>
      </c>
      <c r="K25" s="15"/>
    </row>
    <row r="26" spans="1:11" ht="3" customHeight="1" x14ac:dyDescent="0.15">
      <c r="A26" s="15"/>
      <c r="B26" s="15"/>
      <c r="C26" s="15"/>
      <c r="D26" s="15"/>
      <c r="E26" s="15"/>
      <c r="F26" s="15"/>
      <c r="G26" s="15"/>
      <c r="H26" s="15"/>
      <c r="I26" s="15"/>
      <c r="J26" s="15"/>
      <c r="K26" s="15"/>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06"/>
  <sheetViews>
    <sheetView view="pageBreakPreview" topLeftCell="A94" zoomScaleNormal="100" zoomScaleSheetLayoutView="100" workbookViewId="0">
      <selection activeCell="E2" sqref="E2:I2"/>
    </sheetView>
  </sheetViews>
  <sheetFormatPr defaultColWidth="9" defaultRowHeight="13.5" x14ac:dyDescent="0.15"/>
  <cols>
    <col min="1" max="1" width="5" style="1" customWidth="1"/>
    <col min="2" max="2" width="3.75" style="1" customWidth="1"/>
    <col min="3" max="3" width="7.5" style="1" customWidth="1"/>
    <col min="4" max="4" width="3.75" style="1" customWidth="1"/>
    <col min="5" max="5" width="5" style="1" customWidth="1"/>
    <col min="6" max="6" width="5" style="1" bestFit="1" customWidth="1"/>
    <col min="7" max="8" width="13.75" style="1" customWidth="1"/>
    <col min="9" max="12" width="6.5" style="1" customWidth="1"/>
    <col min="13" max="13" width="8.75" style="1" customWidth="1"/>
    <col min="14" max="14" width="11.75" style="1" customWidth="1"/>
    <col min="15" max="15" width="8.75" style="1" customWidth="1"/>
    <col min="16" max="16" width="11.625" style="1" hidden="1" customWidth="1"/>
    <col min="17" max="17" width="11.5" style="1" customWidth="1"/>
    <col min="18" max="18" width="5.875" style="1" customWidth="1"/>
    <col min="19" max="19" width="18.375" style="1" customWidth="1"/>
    <col min="20" max="20" width="9" style="1" customWidth="1"/>
    <col min="21" max="16384" width="9" style="1"/>
  </cols>
  <sheetData>
    <row r="1" spans="1:23" ht="32.25" customHeight="1" thickBot="1" x14ac:dyDescent="0.2">
      <c r="A1" s="49" t="s">
        <v>272</v>
      </c>
      <c r="B1" s="12"/>
      <c r="C1" s="12"/>
      <c r="D1" s="12"/>
      <c r="E1" s="126" t="s">
        <v>18</v>
      </c>
      <c r="F1" s="126"/>
      <c r="G1" s="126"/>
      <c r="H1" s="126"/>
      <c r="I1" s="126"/>
      <c r="J1" s="126"/>
      <c r="K1" s="126"/>
      <c r="L1" s="126"/>
      <c r="N1" s="127" t="s">
        <v>639</v>
      </c>
      <c r="O1" s="127"/>
      <c r="P1" s="102" t="str">
        <f>IF(COUNTIF(E2,"/")&lt;1,TEXT(E2,"ge/mm/dd"),E2)</f>
        <v>M33/01/00</v>
      </c>
      <c r="Q1" s="121" t="str">
        <f>IF(E2="","作成年月日を入力してください",IF(M2="","直近上位の注文者名を入力してください",IF(E3="","工事番号を入力してください",IF(M3="","発注機関を選択してください",IF(E4="","工事名を入力してください",IF(E5="","会社名を入力してください",IF(M5="","元請・下請を選択してください",IF(E6="","住所を入力してください",IF(M6="","本社所在地（道内・道外）を選択してください",IF(E7="","担当者名を入力してください",IF(M7="","連絡先を入力してください",IF(E9="","職種名を入力してください","基本情報の入力漏れはありません"))))))))))))</f>
        <v>作成年月日を入力してください</v>
      </c>
    </row>
    <row r="2" spans="1:23" ht="18.75" customHeight="1" x14ac:dyDescent="0.15">
      <c r="A2" s="128" t="s">
        <v>662</v>
      </c>
      <c r="B2" s="129"/>
      <c r="C2" s="129"/>
      <c r="D2" s="130"/>
      <c r="E2" s="131"/>
      <c r="F2" s="132"/>
      <c r="G2" s="132"/>
      <c r="H2" s="132"/>
      <c r="I2" s="133"/>
      <c r="J2" s="134" t="s">
        <v>629</v>
      </c>
      <c r="K2" s="134"/>
      <c r="L2" s="134"/>
      <c r="M2" s="135"/>
      <c r="N2" s="136"/>
      <c r="O2" s="137"/>
      <c r="P2" s="1" t="str">
        <f>IF(COUNTIF(M2,"*経常*")=1,MID(M2,1,FIND("経常",M2)-1)&amp;"　経常JV",IF(COUNTIF(M2,"*特定*")=1,MID(M2,1,FIND("特定",M2)-1)&amp;"　特定JV",IF(M2="","",IF(M5="２次下請負人","（"&amp;M2&amp;"）",IF(M5="３次下請負人","（（"&amp;M2&amp;"））",M2)))))</f>
        <v/>
      </c>
    </row>
    <row r="3" spans="1:23" ht="18.75" customHeight="1" x14ac:dyDescent="0.15">
      <c r="A3" s="147" t="s">
        <v>611</v>
      </c>
      <c r="B3" s="148"/>
      <c r="C3" s="148"/>
      <c r="D3" s="149"/>
      <c r="E3" s="150"/>
      <c r="F3" s="151"/>
      <c r="G3" s="151"/>
      <c r="H3" s="151"/>
      <c r="I3" s="151"/>
      <c r="J3" s="152" t="s">
        <v>623</v>
      </c>
      <c r="K3" s="152"/>
      <c r="L3" s="152"/>
      <c r="M3" s="153"/>
      <c r="N3" s="153"/>
      <c r="O3" s="154"/>
      <c r="P3" s="1" t="str">
        <f>IF(E3="","",TEXT(E3,"0000"))</f>
        <v/>
      </c>
      <c r="V3" s="102"/>
    </row>
    <row r="4" spans="1:23" ht="18.75" customHeight="1" x14ac:dyDescent="0.15">
      <c r="A4" s="138" t="s">
        <v>0</v>
      </c>
      <c r="B4" s="139"/>
      <c r="C4" s="139"/>
      <c r="D4" s="140"/>
      <c r="E4" s="141"/>
      <c r="F4" s="142"/>
      <c r="G4" s="142"/>
      <c r="H4" s="142"/>
      <c r="I4" s="143"/>
      <c r="J4" s="155"/>
      <c r="K4" s="155"/>
      <c r="L4" s="155"/>
      <c r="M4" s="156"/>
      <c r="N4" s="156"/>
      <c r="O4" s="156"/>
      <c r="P4" s="1" t="str">
        <f>IF(M3="","",MID(M3,FIND("建設管理部",M3)-2,2))</f>
        <v/>
      </c>
    </row>
    <row r="5" spans="1:23" ht="18.75" customHeight="1" x14ac:dyDescent="0.15">
      <c r="A5" s="138" t="s">
        <v>2</v>
      </c>
      <c r="B5" s="139"/>
      <c r="C5" s="139"/>
      <c r="D5" s="140"/>
      <c r="E5" s="141"/>
      <c r="F5" s="142"/>
      <c r="G5" s="142"/>
      <c r="H5" s="142"/>
      <c r="I5" s="143"/>
      <c r="J5" s="144" t="s">
        <v>610</v>
      </c>
      <c r="K5" s="144"/>
      <c r="L5" s="144"/>
      <c r="M5" s="145"/>
      <c r="N5" s="145"/>
      <c r="O5" s="146"/>
      <c r="P5" s="1" t="str">
        <f>IF(M5="元請負人","元",IF(M5="１次下請負人","1次",IF(M5="２次下請負人","2次",IF(M5="３次下請負人","3次",""))))</f>
        <v/>
      </c>
      <c r="W5" s="102"/>
    </row>
    <row r="6" spans="1:23" ht="18.75" customHeight="1" x14ac:dyDescent="0.15">
      <c r="A6" s="138" t="s">
        <v>19</v>
      </c>
      <c r="B6" s="139"/>
      <c r="C6" s="139"/>
      <c r="D6" s="140"/>
      <c r="E6" s="141"/>
      <c r="F6" s="142"/>
      <c r="G6" s="142"/>
      <c r="H6" s="142"/>
      <c r="I6" s="143"/>
      <c r="J6" s="144" t="s">
        <v>633</v>
      </c>
      <c r="K6" s="144"/>
      <c r="L6" s="144"/>
      <c r="M6" s="145"/>
      <c r="N6" s="145"/>
      <c r="O6" s="146"/>
      <c r="P6" s="1" t="str">
        <f>IF(M6="道外","道外","")</f>
        <v/>
      </c>
    </row>
    <row r="7" spans="1:23" ht="18.75" customHeight="1" thickBot="1" x14ac:dyDescent="0.2">
      <c r="A7" s="169" t="s">
        <v>3</v>
      </c>
      <c r="B7" s="170"/>
      <c r="C7" s="170"/>
      <c r="D7" s="171"/>
      <c r="E7" s="172"/>
      <c r="F7" s="173"/>
      <c r="G7" s="173"/>
      <c r="H7" s="173"/>
      <c r="I7" s="174"/>
      <c r="J7" s="175" t="s">
        <v>83</v>
      </c>
      <c r="K7" s="175"/>
      <c r="L7" s="175"/>
      <c r="M7" s="176"/>
      <c r="N7" s="176"/>
      <c r="O7" s="177"/>
      <c r="T7" s="1" t="s">
        <v>267</v>
      </c>
    </row>
    <row r="8" spans="1:23" ht="11.25" customHeight="1" thickBot="1" x14ac:dyDescent="0.2">
      <c r="A8" s="125"/>
      <c r="B8" s="125"/>
      <c r="C8" s="125"/>
      <c r="D8" s="125"/>
      <c r="E8" s="125"/>
      <c r="F8" s="125"/>
      <c r="G8" s="2"/>
      <c r="H8" s="2"/>
      <c r="I8" s="2"/>
      <c r="J8" s="101"/>
      <c r="K8" s="2"/>
      <c r="S8" s="6" t="s">
        <v>100</v>
      </c>
      <c r="T8" s="6" t="s">
        <v>640</v>
      </c>
    </row>
    <row r="9" spans="1:23" ht="18.75" customHeight="1" thickBot="1" x14ac:dyDescent="0.2">
      <c r="A9" s="178" t="s">
        <v>4</v>
      </c>
      <c r="B9" s="179"/>
      <c r="C9" s="179"/>
      <c r="D9" s="180"/>
      <c r="E9" s="181"/>
      <c r="F9" s="182"/>
      <c r="G9" s="182"/>
      <c r="H9" s="183"/>
      <c r="J9" s="184" t="s">
        <v>278</v>
      </c>
      <c r="K9" s="185"/>
      <c r="L9" s="185"/>
      <c r="M9" s="186" t="str">
        <f>IF(E9="","",VLOOKUP(E9,S9:T59,2))</f>
        <v/>
      </c>
      <c r="N9" s="187"/>
      <c r="O9" s="188"/>
      <c r="S9" s="6" t="s">
        <v>21</v>
      </c>
      <c r="T9" s="6">
        <v>22800</v>
      </c>
    </row>
    <row r="10" spans="1:23" ht="11.25" customHeight="1" thickBot="1" x14ac:dyDescent="0.2">
      <c r="S10" s="6" t="s">
        <v>22</v>
      </c>
      <c r="T10" s="6">
        <v>19100</v>
      </c>
    </row>
    <row r="11" spans="1:23" ht="20.25" customHeight="1" x14ac:dyDescent="0.15">
      <c r="A11" s="202" t="s">
        <v>601</v>
      </c>
      <c r="B11" s="205" t="s">
        <v>5</v>
      </c>
      <c r="C11" s="208" t="s">
        <v>80</v>
      </c>
      <c r="D11" s="211" t="s">
        <v>84</v>
      </c>
      <c r="E11" s="214" t="s">
        <v>596</v>
      </c>
      <c r="F11" s="217" t="s">
        <v>6</v>
      </c>
      <c r="G11" s="222" t="s">
        <v>7</v>
      </c>
      <c r="H11" s="223"/>
      <c r="I11" s="224" t="s">
        <v>8</v>
      </c>
      <c r="J11" s="224"/>
      <c r="K11" s="224"/>
      <c r="L11" s="224"/>
      <c r="M11" s="225" t="s">
        <v>659</v>
      </c>
      <c r="N11" s="3" t="s">
        <v>10</v>
      </c>
      <c r="O11" s="228" t="s">
        <v>597</v>
      </c>
      <c r="P11" s="230"/>
      <c r="S11" s="6" t="s">
        <v>23</v>
      </c>
      <c r="T11" s="6">
        <v>16300</v>
      </c>
    </row>
    <row r="12" spans="1:23" ht="18.75" customHeight="1" x14ac:dyDescent="0.15">
      <c r="A12" s="203"/>
      <c r="B12" s="206"/>
      <c r="C12" s="209"/>
      <c r="D12" s="212"/>
      <c r="E12" s="215"/>
      <c r="F12" s="218"/>
      <c r="G12" s="231" t="s">
        <v>653</v>
      </c>
      <c r="H12" s="234" t="s">
        <v>654</v>
      </c>
      <c r="I12" s="237" t="s">
        <v>655</v>
      </c>
      <c r="J12" s="238"/>
      <c r="K12" s="241" t="s">
        <v>657</v>
      </c>
      <c r="L12" s="242"/>
      <c r="M12" s="226"/>
      <c r="N12" s="157" t="s">
        <v>12</v>
      </c>
      <c r="O12" s="229"/>
      <c r="P12" s="230"/>
      <c r="S12" s="6" t="s">
        <v>24</v>
      </c>
      <c r="T12" s="6">
        <v>21000</v>
      </c>
    </row>
    <row r="13" spans="1:23" ht="13.5" customHeight="1" x14ac:dyDescent="0.15">
      <c r="A13" s="203"/>
      <c r="B13" s="206"/>
      <c r="C13" s="210"/>
      <c r="D13" s="212"/>
      <c r="E13" s="215"/>
      <c r="F13" s="218"/>
      <c r="G13" s="232"/>
      <c r="H13" s="235"/>
      <c r="I13" s="239"/>
      <c r="J13" s="240"/>
      <c r="K13" s="243"/>
      <c r="L13" s="244"/>
      <c r="M13" s="226"/>
      <c r="N13" s="157"/>
      <c r="O13" s="229"/>
      <c r="P13" s="125"/>
      <c r="S13" s="6" t="s">
        <v>25</v>
      </c>
      <c r="T13" s="6">
        <v>28600</v>
      </c>
    </row>
    <row r="14" spans="1:23" ht="18.75" customHeight="1" x14ac:dyDescent="0.15">
      <c r="A14" s="203"/>
      <c r="B14" s="206"/>
      <c r="C14" s="220" t="s">
        <v>82</v>
      </c>
      <c r="D14" s="212"/>
      <c r="E14" s="215"/>
      <c r="F14" s="218"/>
      <c r="G14" s="232"/>
      <c r="H14" s="235"/>
      <c r="I14" s="159" t="s">
        <v>656</v>
      </c>
      <c r="J14" s="160"/>
      <c r="K14" s="163" t="s">
        <v>658</v>
      </c>
      <c r="L14" s="164"/>
      <c r="M14" s="226"/>
      <c r="N14" s="157"/>
      <c r="O14" s="167" t="s">
        <v>598</v>
      </c>
      <c r="P14" s="125"/>
      <c r="S14" s="6" t="s">
        <v>26</v>
      </c>
      <c r="T14" s="6">
        <v>26100</v>
      </c>
    </row>
    <row r="15" spans="1:23" x14ac:dyDescent="0.15">
      <c r="A15" s="204"/>
      <c r="B15" s="207"/>
      <c r="C15" s="221"/>
      <c r="D15" s="213"/>
      <c r="E15" s="216"/>
      <c r="F15" s="219"/>
      <c r="G15" s="233"/>
      <c r="H15" s="236"/>
      <c r="I15" s="161"/>
      <c r="J15" s="162"/>
      <c r="K15" s="165"/>
      <c r="L15" s="166"/>
      <c r="M15" s="227"/>
      <c r="N15" s="158"/>
      <c r="O15" s="168"/>
      <c r="P15" s="125"/>
      <c r="S15" s="6" t="s">
        <v>27</v>
      </c>
      <c r="T15" s="6">
        <v>37200</v>
      </c>
    </row>
    <row r="16" spans="1:23" x14ac:dyDescent="0.15">
      <c r="A16" s="190"/>
      <c r="B16" s="192"/>
      <c r="C16" s="13"/>
      <c r="D16" s="192"/>
      <c r="E16" s="194"/>
      <c r="F16" s="196"/>
      <c r="G16" s="198"/>
      <c r="H16" s="200"/>
      <c r="I16" s="245"/>
      <c r="J16" s="246"/>
      <c r="K16" s="246"/>
      <c r="L16" s="247"/>
      <c r="M16" s="252">
        <f>SUM(I16:L17)</f>
        <v>0</v>
      </c>
      <c r="N16" s="254" t="str">
        <f>IFERROR(IF(Q16=0,"0",P16),0)</f>
        <v>0</v>
      </c>
      <c r="O16" s="256"/>
      <c r="P16" s="189" t="e">
        <f>IF(F16="日給",ROUND(M16/H16*8,0),ROUND(M16*12/G16*8,0))</f>
        <v>#DIV/0!</v>
      </c>
      <c r="Q16" s="248">
        <f t="shared" ref="Q16" si="0">IF(M16=0,0,"")</f>
        <v>0</v>
      </c>
      <c r="S16" s="6" t="s">
        <v>28</v>
      </c>
      <c r="T16" s="6">
        <v>23800</v>
      </c>
    </row>
    <row r="17" spans="1:24" x14ac:dyDescent="0.15">
      <c r="A17" s="191"/>
      <c r="B17" s="193"/>
      <c r="C17" s="14"/>
      <c r="D17" s="193"/>
      <c r="E17" s="195"/>
      <c r="F17" s="197"/>
      <c r="G17" s="199"/>
      <c r="H17" s="201"/>
      <c r="I17" s="249"/>
      <c r="J17" s="250"/>
      <c r="K17" s="250"/>
      <c r="L17" s="251"/>
      <c r="M17" s="253"/>
      <c r="N17" s="255"/>
      <c r="O17" s="256"/>
      <c r="P17" s="189"/>
      <c r="Q17" s="248"/>
      <c r="S17" s="6" t="s">
        <v>29</v>
      </c>
      <c r="T17" s="6">
        <v>24300</v>
      </c>
    </row>
    <row r="18" spans="1:24" x14ac:dyDescent="0.15">
      <c r="A18" s="190"/>
      <c r="B18" s="192"/>
      <c r="C18" s="13"/>
      <c r="D18" s="192"/>
      <c r="E18" s="194"/>
      <c r="F18" s="196"/>
      <c r="G18" s="198"/>
      <c r="H18" s="200"/>
      <c r="I18" s="245"/>
      <c r="J18" s="246"/>
      <c r="K18" s="246"/>
      <c r="L18" s="247"/>
      <c r="M18" s="252">
        <f>SUM(I18:L19)</f>
        <v>0</v>
      </c>
      <c r="N18" s="254" t="str">
        <f t="shared" ref="N18" si="1">IFERROR(IF(Q18=0,"0",P18),0)</f>
        <v>0</v>
      </c>
      <c r="O18" s="256"/>
      <c r="P18" s="189" t="e">
        <f>IF(F18="日給",ROUND(M18/H18*8,0),ROUND(M18*12/G18*8,0))</f>
        <v>#DIV/0!</v>
      </c>
      <c r="Q18" s="248">
        <f t="shared" ref="Q18" si="2">IF(M18=0,0,"")</f>
        <v>0</v>
      </c>
      <c r="S18" s="6" t="s">
        <v>30</v>
      </c>
      <c r="T18" s="6">
        <v>26300</v>
      </c>
    </row>
    <row r="19" spans="1:24" x14ac:dyDescent="0.15">
      <c r="A19" s="191"/>
      <c r="B19" s="193"/>
      <c r="C19" s="14"/>
      <c r="D19" s="193"/>
      <c r="E19" s="195"/>
      <c r="F19" s="197"/>
      <c r="G19" s="199"/>
      <c r="H19" s="201"/>
      <c r="I19" s="249"/>
      <c r="J19" s="250"/>
      <c r="K19" s="250"/>
      <c r="L19" s="251"/>
      <c r="M19" s="253"/>
      <c r="N19" s="255"/>
      <c r="O19" s="256"/>
      <c r="P19" s="189"/>
      <c r="Q19" s="248"/>
      <c r="S19" s="6" t="s">
        <v>31</v>
      </c>
      <c r="T19" s="6">
        <v>27700</v>
      </c>
    </row>
    <row r="20" spans="1:24" x14ac:dyDescent="0.15">
      <c r="A20" s="190"/>
      <c r="B20" s="192"/>
      <c r="C20" s="13"/>
      <c r="D20" s="192"/>
      <c r="E20" s="194"/>
      <c r="F20" s="196"/>
      <c r="G20" s="198"/>
      <c r="H20" s="200"/>
      <c r="I20" s="245"/>
      <c r="J20" s="246"/>
      <c r="K20" s="246"/>
      <c r="L20" s="247"/>
      <c r="M20" s="252">
        <f t="shared" ref="M20" si="3">SUM(I20:L21)</f>
        <v>0</v>
      </c>
      <c r="N20" s="254" t="str">
        <f t="shared" ref="N20" si="4">IFERROR(IF(Q20=0,"0",P20),0)</f>
        <v>0</v>
      </c>
      <c r="O20" s="256"/>
      <c r="P20" s="189" t="e">
        <f>IF(F20="日給",ROUND(M20/H20*8,0),ROUND(M20*12/G20*8,0))</f>
        <v>#DIV/0!</v>
      </c>
      <c r="Q20" s="248">
        <f t="shared" ref="Q20" si="5">IF(M20=0,0,"")</f>
        <v>0</v>
      </c>
      <c r="S20" s="6" t="s">
        <v>32</v>
      </c>
      <c r="T20" s="6">
        <v>26100</v>
      </c>
    </row>
    <row r="21" spans="1:24" x14ac:dyDescent="0.15">
      <c r="A21" s="191"/>
      <c r="B21" s="193"/>
      <c r="C21" s="14"/>
      <c r="D21" s="193"/>
      <c r="E21" s="195"/>
      <c r="F21" s="197"/>
      <c r="G21" s="199"/>
      <c r="H21" s="201"/>
      <c r="I21" s="249"/>
      <c r="J21" s="250"/>
      <c r="K21" s="250"/>
      <c r="L21" s="251"/>
      <c r="M21" s="253"/>
      <c r="N21" s="255"/>
      <c r="O21" s="256"/>
      <c r="P21" s="189"/>
      <c r="Q21" s="248"/>
      <c r="S21" s="6" t="s">
        <v>33</v>
      </c>
      <c r="T21" s="6">
        <v>28500</v>
      </c>
    </row>
    <row r="22" spans="1:24" x14ac:dyDescent="0.15">
      <c r="A22" s="190"/>
      <c r="B22" s="192"/>
      <c r="C22" s="13"/>
      <c r="D22" s="192"/>
      <c r="E22" s="194"/>
      <c r="F22" s="196"/>
      <c r="G22" s="198"/>
      <c r="H22" s="200"/>
      <c r="I22" s="258"/>
      <c r="J22" s="259"/>
      <c r="K22" s="260"/>
      <c r="L22" s="261"/>
      <c r="M22" s="252">
        <f t="shared" ref="M22" si="6">SUM(I22:L23)</f>
        <v>0</v>
      </c>
      <c r="N22" s="254" t="str">
        <f t="shared" ref="N22" si="7">IFERROR(IF(Q22=0,"0",P22),0)</f>
        <v>0</v>
      </c>
      <c r="O22" s="256"/>
      <c r="P22" s="189" t="e">
        <f t="shared" ref="P22" si="8">IF(F22="日給",ROUND(M22/H22*8,0),ROUND(M22*12/G22*8,0))</f>
        <v>#DIV/0!</v>
      </c>
      <c r="Q22" s="248">
        <f t="shared" ref="Q22" si="9">IF(M22=0,0,"")</f>
        <v>0</v>
      </c>
      <c r="S22" s="6" t="s">
        <v>34</v>
      </c>
      <c r="T22" s="6">
        <v>23400</v>
      </c>
    </row>
    <row r="23" spans="1:24" x14ac:dyDescent="0.15">
      <c r="A23" s="191"/>
      <c r="B23" s="193"/>
      <c r="C23" s="14"/>
      <c r="D23" s="193"/>
      <c r="E23" s="195"/>
      <c r="F23" s="197"/>
      <c r="G23" s="199"/>
      <c r="H23" s="201"/>
      <c r="I23" s="262"/>
      <c r="J23" s="263"/>
      <c r="K23" s="264"/>
      <c r="L23" s="265"/>
      <c r="M23" s="253"/>
      <c r="N23" s="255"/>
      <c r="O23" s="256"/>
      <c r="P23" s="189"/>
      <c r="Q23" s="248"/>
      <c r="S23" s="6" t="s">
        <v>35</v>
      </c>
      <c r="T23" s="6">
        <v>19200</v>
      </c>
    </row>
    <row r="24" spans="1:24" x14ac:dyDescent="0.15">
      <c r="A24" s="190"/>
      <c r="B24" s="192"/>
      <c r="C24" s="13"/>
      <c r="D24" s="192"/>
      <c r="E24" s="194"/>
      <c r="F24" s="196"/>
      <c r="G24" s="198"/>
      <c r="H24" s="200"/>
      <c r="I24" s="258"/>
      <c r="J24" s="259"/>
      <c r="K24" s="260"/>
      <c r="L24" s="261"/>
      <c r="M24" s="252">
        <f t="shared" ref="M24" si="10">SUM(I24:L25)</f>
        <v>0</v>
      </c>
      <c r="N24" s="254" t="str">
        <f t="shared" ref="N24" si="11">IFERROR(IF(Q24=0,"0",P24),0)</f>
        <v>0</v>
      </c>
      <c r="O24" s="256"/>
      <c r="P24" s="189" t="e">
        <f t="shared" ref="P24" si="12">IF(F24="日給",ROUND(M24/H24*8,0),ROUND(M24*12/G24*8,0))</f>
        <v>#DIV/0!</v>
      </c>
      <c r="Q24" s="248">
        <f t="shared" ref="Q24" si="13">IF(M24=0,0,"")</f>
        <v>0</v>
      </c>
      <c r="S24" s="6" t="s">
        <v>36</v>
      </c>
      <c r="T24" s="6">
        <v>37400</v>
      </c>
      <c r="X24" s="106"/>
    </row>
    <row r="25" spans="1:24" ht="14.25" thickBot="1" x14ac:dyDescent="0.2">
      <c r="A25" s="191"/>
      <c r="B25" s="193"/>
      <c r="C25" s="14"/>
      <c r="D25" s="283"/>
      <c r="E25" s="284"/>
      <c r="F25" s="197"/>
      <c r="G25" s="285"/>
      <c r="H25" s="257"/>
      <c r="I25" s="262"/>
      <c r="J25" s="263"/>
      <c r="K25" s="264"/>
      <c r="L25" s="265"/>
      <c r="M25" s="281"/>
      <c r="N25" s="255"/>
      <c r="O25" s="282"/>
      <c r="P25" s="189"/>
      <c r="Q25" s="248"/>
      <c r="S25" s="6" t="s">
        <v>37</v>
      </c>
      <c r="T25" s="6">
        <v>46400</v>
      </c>
    </row>
    <row r="26" spans="1:24" ht="21" customHeight="1" thickTop="1" thickBot="1" x14ac:dyDescent="0.2">
      <c r="A26" s="274" t="s">
        <v>9</v>
      </c>
      <c r="B26" s="275"/>
      <c r="C26" s="275"/>
      <c r="D26" s="275"/>
      <c r="E26" s="275"/>
      <c r="F26" s="276"/>
      <c r="G26" s="108"/>
      <c r="H26" s="109"/>
      <c r="I26" s="277"/>
      <c r="J26" s="278"/>
      <c r="K26" s="279"/>
      <c r="L26" s="280"/>
      <c r="M26" s="7">
        <f>SUM(M16:M25)</f>
        <v>0</v>
      </c>
      <c r="N26" s="8">
        <f>SUM(N16:N25)</f>
        <v>0</v>
      </c>
      <c r="O26" s="97">
        <f>SUM(O16:O25)</f>
        <v>0</v>
      </c>
      <c r="P26" s="2"/>
      <c r="S26" s="6" t="s">
        <v>38</v>
      </c>
      <c r="T26" s="6">
        <v>30500</v>
      </c>
    </row>
    <row r="27" spans="1:24" ht="30.75" customHeight="1" thickTop="1" thickBot="1" x14ac:dyDescent="0.2">
      <c r="A27" s="266" t="s">
        <v>14</v>
      </c>
      <c r="B27" s="267"/>
      <c r="C27" s="267"/>
      <c r="D27" s="267"/>
      <c r="E27" s="267"/>
      <c r="F27" s="268"/>
      <c r="G27" s="110"/>
      <c r="H27" s="111"/>
      <c r="I27" s="269"/>
      <c r="J27" s="270"/>
      <c r="K27" s="271" t="e">
        <f>ROUND(O27/M9,3)</f>
        <v>#VALUE!</v>
      </c>
      <c r="L27" s="272"/>
      <c r="M27" s="112"/>
      <c r="N27" s="9" t="str">
        <f>IF(N26=0,"",ROUND(N26/COUNTIF(N16:N25,"&gt;0"),0))</f>
        <v/>
      </c>
      <c r="O27" s="98" t="str">
        <f>IF(O26=0,"",ROUND(O26/COUNTIF(O16:O25,"&gt;0"),0))</f>
        <v/>
      </c>
      <c r="P27" s="2">
        <f>COUNTIF(N16:N25,"&gt;0")</f>
        <v>0</v>
      </c>
      <c r="S27" s="6" t="s">
        <v>39</v>
      </c>
      <c r="T27" s="6">
        <v>40700</v>
      </c>
    </row>
    <row r="28" spans="1:24" ht="18.75" x14ac:dyDescent="0.15">
      <c r="G28" s="273" t="str">
        <f>IF(N27="","",IF(ROUND(N27/M9,3)&lt;0.7,"平均労務費が設計労務単価を大きく下回っています",IF(ROUND(N27/M9,3)&lt;1,"平均労務費が設計労務単価を下回っています","適切な賃金水準が確保されています")))</f>
        <v/>
      </c>
      <c r="H28" s="273"/>
      <c r="I28" s="273"/>
      <c r="J28" s="273"/>
      <c r="K28" s="273"/>
      <c r="L28" s="273"/>
      <c r="M28" s="273"/>
      <c r="N28" s="273"/>
      <c r="O28" s="273"/>
      <c r="P28" s="10" t="e">
        <f>ROUND(N27/M9,3)</f>
        <v>#VALUE!</v>
      </c>
      <c r="S28" s="6" t="s">
        <v>40</v>
      </c>
      <c r="T28" s="6">
        <v>28900</v>
      </c>
    </row>
    <row r="29" spans="1:24" ht="15" customHeight="1" x14ac:dyDescent="0.15">
      <c r="A29" s="1" t="s">
        <v>15</v>
      </c>
      <c r="S29" s="6" t="s">
        <v>41</v>
      </c>
      <c r="T29" s="6">
        <v>40100</v>
      </c>
    </row>
    <row r="30" spans="1:24" ht="15" customHeight="1" x14ac:dyDescent="0.15">
      <c r="A30" s="1" t="s">
        <v>86</v>
      </c>
      <c r="S30" s="6" t="s">
        <v>42</v>
      </c>
      <c r="T30" s="6">
        <v>32100</v>
      </c>
    </row>
    <row r="31" spans="1:24" ht="15" customHeight="1" x14ac:dyDescent="0.15">
      <c r="A31" s="1" t="s">
        <v>661</v>
      </c>
      <c r="S31" s="6" t="s">
        <v>43</v>
      </c>
      <c r="T31" s="6">
        <v>34500</v>
      </c>
    </row>
    <row r="32" spans="1:24" ht="15" customHeight="1" x14ac:dyDescent="0.15">
      <c r="A32" s="124" t="s">
        <v>667</v>
      </c>
      <c r="B32" s="23"/>
      <c r="C32" s="23"/>
      <c r="D32" s="23"/>
      <c r="E32" s="23"/>
      <c r="F32" s="23"/>
      <c r="G32" s="23"/>
      <c r="H32" s="23"/>
      <c r="I32" s="23"/>
      <c r="J32" s="23"/>
      <c r="K32" s="23"/>
      <c r="L32" s="23"/>
      <c r="M32" s="23"/>
      <c r="N32" s="23"/>
      <c r="O32" s="23"/>
      <c r="S32" s="6" t="s">
        <v>44</v>
      </c>
      <c r="T32" s="6">
        <v>42100</v>
      </c>
    </row>
    <row r="33" spans="1:20" ht="15" customHeight="1" x14ac:dyDescent="0.15">
      <c r="A33" s="1" t="s">
        <v>663</v>
      </c>
      <c r="S33" s="6" t="s">
        <v>45</v>
      </c>
      <c r="T33" s="6">
        <v>25200</v>
      </c>
    </row>
    <row r="34" spans="1:20" ht="15" customHeight="1" x14ac:dyDescent="0.15">
      <c r="A34" s="1" t="s">
        <v>16</v>
      </c>
      <c r="S34" s="6" t="s">
        <v>46</v>
      </c>
      <c r="T34" s="6">
        <v>29300</v>
      </c>
    </row>
    <row r="35" spans="1:20" ht="15" customHeight="1" x14ac:dyDescent="0.15">
      <c r="A35" s="1" t="s">
        <v>677</v>
      </c>
      <c r="S35" s="6" t="s">
        <v>47</v>
      </c>
      <c r="T35" s="6">
        <v>23100</v>
      </c>
    </row>
    <row r="36" spans="1:20" ht="15" customHeight="1" x14ac:dyDescent="0.15">
      <c r="A36" s="1" t="s">
        <v>665</v>
      </c>
      <c r="S36" s="6" t="s">
        <v>48</v>
      </c>
      <c r="T36" s="6">
        <v>44300</v>
      </c>
    </row>
    <row r="37" spans="1:20" ht="15" customHeight="1" x14ac:dyDescent="0.15">
      <c r="A37" s="1" t="s">
        <v>678</v>
      </c>
      <c r="S37" s="6" t="s">
        <v>49</v>
      </c>
      <c r="T37" s="6">
        <v>30600</v>
      </c>
    </row>
    <row r="38" spans="1:20" ht="15" customHeight="1" x14ac:dyDescent="0.15">
      <c r="A38" s="1" t="s">
        <v>666</v>
      </c>
      <c r="S38" s="6" t="s">
        <v>50</v>
      </c>
      <c r="T38" s="6">
        <v>28400</v>
      </c>
    </row>
    <row r="39" spans="1:20" ht="15" customHeight="1" x14ac:dyDescent="0.15">
      <c r="A39" s="1" t="s">
        <v>668</v>
      </c>
      <c r="S39" s="6" t="s">
        <v>51</v>
      </c>
      <c r="T39" s="6">
        <v>35100</v>
      </c>
    </row>
    <row r="40" spans="1:20" ht="15" customHeight="1" x14ac:dyDescent="0.15">
      <c r="A40" s="1" t="s">
        <v>669</v>
      </c>
      <c r="S40" s="6" t="s">
        <v>52</v>
      </c>
      <c r="T40" s="6">
        <v>31200</v>
      </c>
    </row>
    <row r="41" spans="1:20" ht="15" customHeight="1" x14ac:dyDescent="0.15">
      <c r="A41" s="1" t="s">
        <v>17</v>
      </c>
      <c r="D41" s="23"/>
      <c r="E41" s="23"/>
      <c r="F41" s="23"/>
      <c r="G41" s="23"/>
      <c r="H41" s="23"/>
      <c r="I41" s="23"/>
      <c r="J41" s="23"/>
      <c r="K41" s="23"/>
      <c r="L41" s="23"/>
      <c r="M41" s="23"/>
      <c r="N41" s="23"/>
      <c r="O41" s="23"/>
      <c r="S41" s="6" t="s">
        <v>53</v>
      </c>
      <c r="T41" s="6">
        <v>25200</v>
      </c>
    </row>
    <row r="42" spans="1:20" ht="15" customHeight="1" x14ac:dyDescent="0.15">
      <c r="A42" s="124" t="s">
        <v>600</v>
      </c>
      <c r="B42" s="23"/>
      <c r="C42" s="23"/>
      <c r="S42" s="6" t="s">
        <v>54</v>
      </c>
      <c r="T42" s="6">
        <v>27300</v>
      </c>
    </row>
    <row r="43" spans="1:20" ht="15" customHeight="1" x14ac:dyDescent="0.15">
      <c r="A43" s="1" t="s">
        <v>664</v>
      </c>
      <c r="D43" s="23"/>
      <c r="E43" s="23"/>
      <c r="F43" s="23"/>
      <c r="G43" s="23"/>
      <c r="H43" s="23"/>
      <c r="I43" s="23"/>
      <c r="J43" s="23"/>
      <c r="K43" s="23"/>
      <c r="L43" s="23"/>
      <c r="M43" s="23"/>
      <c r="N43" s="23"/>
      <c r="O43" s="23"/>
      <c r="S43" s="6" t="s">
        <v>55</v>
      </c>
      <c r="T43" s="6">
        <v>26700</v>
      </c>
    </row>
    <row r="44" spans="1:20" ht="15" customHeight="1" x14ac:dyDescent="0.15">
      <c r="A44" s="124" t="s">
        <v>274</v>
      </c>
      <c r="B44" s="23"/>
      <c r="C44" s="23"/>
      <c r="S44" s="6" t="s">
        <v>56</v>
      </c>
      <c r="T44" s="6">
        <v>23200</v>
      </c>
    </row>
    <row r="45" spans="1:20" ht="15" customHeight="1" x14ac:dyDescent="0.15">
      <c r="A45" s="1" t="s">
        <v>275</v>
      </c>
      <c r="S45" s="6" t="s">
        <v>57</v>
      </c>
      <c r="T45" s="6">
        <v>26700</v>
      </c>
    </row>
    <row r="46" spans="1:20" ht="15" customHeight="1" x14ac:dyDescent="0.15">
      <c r="A46" s="1" t="s">
        <v>276</v>
      </c>
      <c r="S46" s="6" t="s">
        <v>58</v>
      </c>
      <c r="T46" s="6">
        <v>28900</v>
      </c>
    </row>
    <row r="47" spans="1:20" ht="15" customHeight="1" x14ac:dyDescent="0.15">
      <c r="A47" s="124" t="s">
        <v>660</v>
      </c>
      <c r="S47" s="6" t="s">
        <v>59</v>
      </c>
      <c r="T47" s="6">
        <v>26700</v>
      </c>
    </row>
    <row r="48" spans="1:20" ht="15" customHeight="1" x14ac:dyDescent="0.15">
      <c r="B48" s="5"/>
      <c r="S48" s="6" t="s">
        <v>60</v>
      </c>
      <c r="T48" s="6">
        <v>29200</v>
      </c>
    </row>
    <row r="49" spans="1:23" ht="15" customHeight="1" x14ac:dyDescent="0.15">
      <c r="A49" s="4" t="s">
        <v>602</v>
      </c>
      <c r="D49" s="23"/>
      <c r="E49" s="23"/>
      <c r="F49" s="23"/>
      <c r="G49" s="23"/>
      <c r="H49" s="23"/>
      <c r="I49" s="23"/>
      <c r="J49" s="23"/>
      <c r="K49" s="23"/>
      <c r="L49" s="23"/>
      <c r="M49" s="23"/>
      <c r="N49" s="23"/>
      <c r="O49" s="23"/>
      <c r="S49" s="6" t="s">
        <v>61</v>
      </c>
      <c r="T49" s="6">
        <v>26100</v>
      </c>
    </row>
    <row r="50" spans="1:23" ht="15" customHeight="1" x14ac:dyDescent="0.15">
      <c r="B50" s="5">
        <v>1</v>
      </c>
      <c r="C50" s="1" t="s">
        <v>268</v>
      </c>
      <c r="S50" s="6" t="s">
        <v>62</v>
      </c>
      <c r="T50" s="6" t="s">
        <v>79</v>
      </c>
    </row>
    <row r="51" spans="1:23" ht="15" customHeight="1" x14ac:dyDescent="0.15">
      <c r="B51" s="5">
        <v>2</v>
      </c>
      <c r="C51" s="1" t="s">
        <v>70</v>
      </c>
      <c r="S51" s="6" t="s">
        <v>63</v>
      </c>
      <c r="T51" s="6">
        <v>26300</v>
      </c>
    </row>
    <row r="52" spans="1:23" ht="15" customHeight="1" x14ac:dyDescent="0.15">
      <c r="B52" s="5">
        <v>3</v>
      </c>
      <c r="C52" s="1" t="s">
        <v>71</v>
      </c>
      <c r="S52" s="6" t="s">
        <v>64</v>
      </c>
      <c r="T52" s="6">
        <v>22900</v>
      </c>
    </row>
    <row r="53" spans="1:23" ht="15" customHeight="1" x14ac:dyDescent="0.15">
      <c r="B53" s="5">
        <v>4</v>
      </c>
      <c r="C53" s="1" t="s">
        <v>72</v>
      </c>
      <c r="S53" s="6" t="s">
        <v>65</v>
      </c>
      <c r="T53" s="6">
        <v>23100</v>
      </c>
    </row>
    <row r="54" spans="1:23" ht="15" customHeight="1" x14ac:dyDescent="0.15">
      <c r="B54" s="5">
        <v>5</v>
      </c>
      <c r="C54" s="1" t="s">
        <v>73</v>
      </c>
      <c r="S54" s="6" t="s">
        <v>66</v>
      </c>
      <c r="T54" s="6">
        <v>21900</v>
      </c>
    </row>
    <row r="55" spans="1:23" ht="15" customHeight="1" x14ac:dyDescent="0.15">
      <c r="B55" s="5">
        <v>6</v>
      </c>
      <c r="C55" s="1" t="s">
        <v>74</v>
      </c>
      <c r="S55" s="6" t="s">
        <v>67</v>
      </c>
      <c r="T55" s="6">
        <v>26000</v>
      </c>
    </row>
    <row r="56" spans="1:23" ht="15" customHeight="1" x14ac:dyDescent="0.15">
      <c r="A56" s="4" t="s">
        <v>75</v>
      </c>
      <c r="B56" s="5"/>
      <c r="C56" s="5"/>
      <c r="S56" s="6" t="s">
        <v>68</v>
      </c>
      <c r="T56" s="6">
        <v>25300</v>
      </c>
    </row>
    <row r="57" spans="1:23" ht="15" customHeight="1" x14ac:dyDescent="0.15">
      <c r="B57" s="5">
        <v>1</v>
      </c>
      <c r="C57" s="1" t="s">
        <v>76</v>
      </c>
      <c r="S57" s="6" t="s">
        <v>652</v>
      </c>
      <c r="T57" s="6">
        <v>16200</v>
      </c>
    </row>
    <row r="58" spans="1:23" ht="15" customHeight="1" x14ac:dyDescent="0.15">
      <c r="B58" s="5">
        <v>2</v>
      </c>
      <c r="C58" s="1" t="s">
        <v>77</v>
      </c>
      <c r="D58" s="5"/>
      <c r="E58" s="5"/>
      <c r="S58" s="6" t="s">
        <v>69</v>
      </c>
      <c r="T58" s="6">
        <v>13400</v>
      </c>
    </row>
    <row r="59" spans="1:23" ht="15" customHeight="1" x14ac:dyDescent="0.15">
      <c r="B59" s="5">
        <v>3</v>
      </c>
      <c r="C59" s="1" t="s">
        <v>78</v>
      </c>
      <c r="S59" s="6" t="s">
        <v>277</v>
      </c>
      <c r="T59" s="6" t="s">
        <v>79</v>
      </c>
    </row>
    <row r="60" spans="1:23" ht="13.5" customHeight="1" x14ac:dyDescent="0.15"/>
    <row r="61" spans="1:23" ht="13.5" customHeight="1" x14ac:dyDescent="0.15">
      <c r="S61" s="1" t="s">
        <v>612</v>
      </c>
      <c r="T61" s="1" t="s">
        <v>624</v>
      </c>
      <c r="U61" s="1" t="s">
        <v>596</v>
      </c>
      <c r="V61" s="1" t="s">
        <v>626</v>
      </c>
      <c r="W61" s="1" t="s">
        <v>632</v>
      </c>
    </row>
    <row r="62" spans="1:23" ht="25.5" x14ac:dyDescent="0.15">
      <c r="A62" s="1" t="s">
        <v>85</v>
      </c>
      <c r="B62" s="12"/>
      <c r="C62" s="12"/>
      <c r="D62" s="12"/>
      <c r="E62" s="126" t="s">
        <v>18</v>
      </c>
      <c r="F62" s="126"/>
      <c r="G62" s="126"/>
      <c r="H62" s="126"/>
      <c r="I62" s="126"/>
      <c r="J62" s="126"/>
      <c r="K62" s="126"/>
      <c r="L62" s="126"/>
      <c r="N62" s="127" t="s">
        <v>639</v>
      </c>
      <c r="O62" s="127"/>
      <c r="S62" s="99" t="s">
        <v>613</v>
      </c>
      <c r="T62" s="100" t="s">
        <v>625</v>
      </c>
      <c r="U62" s="99" t="s">
        <v>92</v>
      </c>
      <c r="V62" s="107" t="s">
        <v>627</v>
      </c>
      <c r="W62" s="99" t="s">
        <v>630</v>
      </c>
    </row>
    <row r="63" spans="1:23" ht="13.5" customHeight="1" x14ac:dyDescent="0.15">
      <c r="B63" s="12"/>
      <c r="C63" s="12"/>
      <c r="D63" s="12"/>
      <c r="E63" s="122"/>
      <c r="F63" s="122"/>
      <c r="G63" s="122"/>
      <c r="H63" s="122"/>
      <c r="I63" s="122"/>
      <c r="J63" s="122"/>
      <c r="K63" s="122"/>
      <c r="L63" s="122"/>
      <c r="M63" s="123"/>
      <c r="N63" s="123"/>
      <c r="O63" s="123"/>
      <c r="S63" s="99" t="s">
        <v>614</v>
      </c>
      <c r="T63" s="100" t="s">
        <v>673</v>
      </c>
      <c r="U63" s="99" t="s">
        <v>93</v>
      </c>
      <c r="V63" s="107" t="s">
        <v>628</v>
      </c>
      <c r="W63" s="99" t="s">
        <v>631</v>
      </c>
    </row>
    <row r="64" spans="1:23" x14ac:dyDescent="0.15">
      <c r="A64" s="1" t="s">
        <v>265</v>
      </c>
      <c r="S64" s="99" t="s">
        <v>615</v>
      </c>
      <c r="T64" s="99"/>
      <c r="U64" s="99" t="s">
        <v>95</v>
      </c>
      <c r="V64" s="107"/>
      <c r="W64" s="99"/>
    </row>
    <row r="65" spans="19:21" x14ac:dyDescent="0.15">
      <c r="S65" s="99" t="s">
        <v>616</v>
      </c>
      <c r="U65" s="99" t="s">
        <v>636</v>
      </c>
    </row>
    <row r="66" spans="19:21" x14ac:dyDescent="0.15">
      <c r="S66" s="99" t="s">
        <v>617</v>
      </c>
      <c r="U66" s="99"/>
    </row>
    <row r="67" spans="19:21" x14ac:dyDescent="0.15">
      <c r="S67" s="99" t="s">
        <v>618</v>
      </c>
    </row>
    <row r="68" spans="19:21" x14ac:dyDescent="0.15">
      <c r="S68" s="99" t="s">
        <v>619</v>
      </c>
    </row>
    <row r="69" spans="19:21" x14ac:dyDescent="0.15">
      <c r="S69" s="99" t="s">
        <v>620</v>
      </c>
    </row>
    <row r="70" spans="19:21" x14ac:dyDescent="0.15">
      <c r="S70" s="99" t="s">
        <v>621</v>
      </c>
    </row>
    <row r="71" spans="19:21" x14ac:dyDescent="0.15">
      <c r="S71" s="99" t="s">
        <v>622</v>
      </c>
    </row>
    <row r="72" spans="19:21" x14ac:dyDescent="0.15">
      <c r="S72" s="99"/>
    </row>
    <row r="102" spans="1:1" x14ac:dyDescent="0.15">
      <c r="A102" s="1" t="s">
        <v>264</v>
      </c>
    </row>
    <row r="103" spans="1:1" x14ac:dyDescent="0.15">
      <c r="A103" s="1" t="s">
        <v>263</v>
      </c>
    </row>
    <row r="106" spans="1:1" x14ac:dyDescent="0.15">
      <c r="A106" s="1" t="s">
        <v>266</v>
      </c>
    </row>
  </sheetData>
  <mergeCells count="139">
    <mergeCell ref="A27:F27"/>
    <mergeCell ref="I27:J27"/>
    <mergeCell ref="K27:L27"/>
    <mergeCell ref="G28:O28"/>
    <mergeCell ref="E62:L62"/>
    <mergeCell ref="N62:O62"/>
    <mergeCell ref="Q24:Q25"/>
    <mergeCell ref="I25:J25"/>
    <mergeCell ref="K25:L25"/>
    <mergeCell ref="A26:F26"/>
    <mergeCell ref="I26:J26"/>
    <mergeCell ref="K26:L26"/>
    <mergeCell ref="I24:J24"/>
    <mergeCell ref="K24:L24"/>
    <mergeCell ref="M24:M25"/>
    <mergeCell ref="N24:N25"/>
    <mergeCell ref="O24:O25"/>
    <mergeCell ref="P24:P25"/>
    <mergeCell ref="A24:A25"/>
    <mergeCell ref="B24:B25"/>
    <mergeCell ref="D24:D25"/>
    <mergeCell ref="E24:E25"/>
    <mergeCell ref="F24:F25"/>
    <mergeCell ref="G24:G25"/>
    <mergeCell ref="H24:H25"/>
    <mergeCell ref="I22:J22"/>
    <mergeCell ref="K22:L22"/>
    <mergeCell ref="Q20:Q21"/>
    <mergeCell ref="I21:J21"/>
    <mergeCell ref="K21:L21"/>
    <mergeCell ref="A22:A23"/>
    <mergeCell ref="B22:B23"/>
    <mergeCell ref="D22:D23"/>
    <mergeCell ref="E22:E23"/>
    <mergeCell ref="F22:F23"/>
    <mergeCell ref="G22:G23"/>
    <mergeCell ref="H22:H23"/>
    <mergeCell ref="I20:J20"/>
    <mergeCell ref="K20:L20"/>
    <mergeCell ref="M20:M21"/>
    <mergeCell ref="N20:N21"/>
    <mergeCell ref="O20:O21"/>
    <mergeCell ref="P20:P21"/>
    <mergeCell ref="Q22:Q23"/>
    <mergeCell ref="I23:J23"/>
    <mergeCell ref="K23:L23"/>
    <mergeCell ref="M22:M23"/>
    <mergeCell ref="N22:N23"/>
    <mergeCell ref="O22:O23"/>
    <mergeCell ref="P22:P23"/>
    <mergeCell ref="A20:A21"/>
    <mergeCell ref="B20:B21"/>
    <mergeCell ref="D20:D21"/>
    <mergeCell ref="E20:E21"/>
    <mergeCell ref="F20:F21"/>
    <mergeCell ref="G20:G21"/>
    <mergeCell ref="H20:H21"/>
    <mergeCell ref="I18:J18"/>
    <mergeCell ref="K18:L18"/>
    <mergeCell ref="Q16:Q17"/>
    <mergeCell ref="I17:J17"/>
    <mergeCell ref="K17:L17"/>
    <mergeCell ref="A18:A19"/>
    <mergeCell ref="B18:B19"/>
    <mergeCell ref="D18:D19"/>
    <mergeCell ref="E18:E19"/>
    <mergeCell ref="F18:F19"/>
    <mergeCell ref="G18:G19"/>
    <mergeCell ref="H18:H19"/>
    <mergeCell ref="I16:J16"/>
    <mergeCell ref="K16:L16"/>
    <mergeCell ref="M16:M17"/>
    <mergeCell ref="N16:N17"/>
    <mergeCell ref="O16:O17"/>
    <mergeCell ref="P16:P17"/>
    <mergeCell ref="Q18:Q19"/>
    <mergeCell ref="I19:J19"/>
    <mergeCell ref="K19:L19"/>
    <mergeCell ref="M18:M19"/>
    <mergeCell ref="N18:N19"/>
    <mergeCell ref="O18:O19"/>
    <mergeCell ref="P18:P19"/>
    <mergeCell ref="A16:A17"/>
    <mergeCell ref="B16:B17"/>
    <mergeCell ref="D16:D17"/>
    <mergeCell ref="E16:E17"/>
    <mergeCell ref="F16:F17"/>
    <mergeCell ref="G16:G17"/>
    <mergeCell ref="H16:H17"/>
    <mergeCell ref="A11:A15"/>
    <mergeCell ref="B11:B15"/>
    <mergeCell ref="C11:C13"/>
    <mergeCell ref="D11:D15"/>
    <mergeCell ref="E11:E15"/>
    <mergeCell ref="F11:F15"/>
    <mergeCell ref="C14:C15"/>
    <mergeCell ref="G11:H11"/>
    <mergeCell ref="I11:L11"/>
    <mergeCell ref="M11:M15"/>
    <mergeCell ref="O11:O13"/>
    <mergeCell ref="P11:P12"/>
    <mergeCell ref="G12:G15"/>
    <mergeCell ref="H12:H15"/>
    <mergeCell ref="I12:J13"/>
    <mergeCell ref="K12:L13"/>
    <mergeCell ref="N12:N15"/>
    <mergeCell ref="I14:J15"/>
    <mergeCell ref="K14:L15"/>
    <mergeCell ref="O14:O15"/>
    <mergeCell ref="A7:D7"/>
    <mergeCell ref="E7:I7"/>
    <mergeCell ref="J7:L7"/>
    <mergeCell ref="M7:O7"/>
    <mergeCell ref="A9:D9"/>
    <mergeCell ref="E9:H9"/>
    <mergeCell ref="J9:L9"/>
    <mergeCell ref="M9:O9"/>
    <mergeCell ref="A5:D5"/>
    <mergeCell ref="E5:I5"/>
    <mergeCell ref="J5:L5"/>
    <mergeCell ref="M5:O5"/>
    <mergeCell ref="A6:D6"/>
    <mergeCell ref="E6:I6"/>
    <mergeCell ref="J6:L6"/>
    <mergeCell ref="M6:O6"/>
    <mergeCell ref="A3:D3"/>
    <mergeCell ref="E3:I3"/>
    <mergeCell ref="J3:L3"/>
    <mergeCell ref="M3:O3"/>
    <mergeCell ref="A4:D4"/>
    <mergeCell ref="E4:I4"/>
    <mergeCell ref="J4:L4"/>
    <mergeCell ref="M4:O4"/>
    <mergeCell ref="E1:L1"/>
    <mergeCell ref="N1:O1"/>
    <mergeCell ref="A2:D2"/>
    <mergeCell ref="E2:I2"/>
    <mergeCell ref="J2:L2"/>
    <mergeCell ref="M2:O2"/>
  </mergeCells>
  <phoneticPr fontId="3"/>
  <conditionalFormatting sqref="G28:O28">
    <cfRule type="containsText" dxfId="94" priority="18" operator="containsText" text="確保">
      <formula>NOT(ISERROR(SEARCH("確保",G28)))</formula>
    </cfRule>
    <cfRule type="containsText" dxfId="93" priority="19" operator="containsText" text="下回">
      <formula>NOT(ISERROR(SEARCH("下回",G28)))</formula>
    </cfRule>
  </conditionalFormatting>
  <conditionalFormatting sqref="N27">
    <cfRule type="cellIs" dxfId="92" priority="14" operator="lessThan">
      <formula>$M$9</formula>
    </cfRule>
    <cfRule type="cellIs" dxfId="91" priority="15" operator="greaterThanOrEqual">
      <formula>$M$9</formula>
    </cfRule>
  </conditionalFormatting>
  <conditionalFormatting sqref="N16:N25">
    <cfRule type="cellIs" dxfId="90" priority="16" operator="lessThan">
      <formula>$M$9</formula>
    </cfRule>
    <cfRule type="cellIs" dxfId="89" priority="17" operator="greaterThanOrEqual">
      <formula>$M$9</formula>
    </cfRule>
  </conditionalFormatting>
  <conditionalFormatting sqref="B16:L25">
    <cfRule type="notContainsBlanks" dxfId="88" priority="9">
      <formula>LEN(TRIM(B16))&gt;0</formula>
    </cfRule>
    <cfRule type="expression" dxfId="87" priority="13">
      <formula>LEN($A16)&gt;0</formula>
    </cfRule>
  </conditionalFormatting>
  <conditionalFormatting sqref="C17 I17:L17 C19 I19:L19 C21 I21:L21 C23 I23:L23 C25 I25:L25">
    <cfRule type="expression" dxfId="86" priority="11">
      <formula>LEN($A16)&gt;0</formula>
    </cfRule>
  </conditionalFormatting>
  <conditionalFormatting sqref="C17 I17:L17 C19 I19:L19 C21 I21:L21 C23 I23:L23 C25 I25:L25">
    <cfRule type="notContainsBlanks" dxfId="85" priority="10">
      <formula>LEN(TRIM(C17))&gt;0</formula>
    </cfRule>
  </conditionalFormatting>
  <conditionalFormatting sqref="G16:G25">
    <cfRule type="expression" dxfId="84" priority="12">
      <formula>$F16="日給"</formula>
    </cfRule>
  </conditionalFormatting>
  <conditionalFormatting sqref="A16:A17">
    <cfRule type="expression" dxfId="83" priority="8">
      <formula>AND(E9&lt;&gt;"",E9&lt;&gt;"該当者なし")</formula>
    </cfRule>
  </conditionalFormatting>
  <conditionalFormatting sqref="A16:A25">
    <cfRule type="notContainsBlanks" dxfId="82" priority="3">
      <formula>LEN(TRIM(A16))&gt;0</formula>
    </cfRule>
  </conditionalFormatting>
  <conditionalFormatting sqref="A18:A19">
    <cfRule type="expression" dxfId="81" priority="7">
      <formula>A16&lt;&gt;""</formula>
    </cfRule>
  </conditionalFormatting>
  <conditionalFormatting sqref="A20:A21">
    <cfRule type="expression" dxfId="80" priority="6">
      <formula>A18&lt;&gt;""</formula>
    </cfRule>
  </conditionalFormatting>
  <conditionalFormatting sqref="A22:A23">
    <cfRule type="expression" dxfId="79" priority="5">
      <formula>A20&lt;&gt;""</formula>
    </cfRule>
  </conditionalFormatting>
  <conditionalFormatting sqref="A24:A25">
    <cfRule type="expression" dxfId="78" priority="4">
      <formula>A22&lt;&gt;""</formula>
    </cfRule>
  </conditionalFormatting>
  <conditionalFormatting sqref="O16:O25">
    <cfRule type="notContainsBlanks" dxfId="77" priority="1">
      <formula>LEN(TRIM(O16))&gt;0</formula>
    </cfRule>
    <cfRule type="expression" dxfId="76" priority="2">
      <formula>LEN($A16)&gt;0</formula>
    </cfRule>
  </conditionalFormatting>
  <dataValidations count="20">
    <dataValidation allowBlank="1" showInputMessage="1" showErrorMessage="1" prompt="事情により入力出来ない場合は、簡潔に理由を記載してください。_x000a_（例）新規雇用　など" sqref="O16:O25"/>
    <dataValidation imeMode="off" operator="lessThanOrEqual" allowBlank="1" showInputMessage="1" showErrorMessage="1" promptTitle="入力" prompt="作成年月日を例にならって入力_x000a_例）2022/04/01（半角入力）" sqref="E2:I2"/>
    <dataValidation allowBlank="1" showInputMessage="1" showErrorMessage="1" promptTitle="入力" prompt="単体企業　または　ＪＶの構成員　を入力_x000a__x000a_※株式会社や有限会社などは（株）、（有）のように全角の括弧で入力" sqref="E5:I5"/>
    <dataValidation type="list" allowBlank="1" showInputMessage="1" showErrorMessage="1" promptTitle="選択" prompt="発注機関を選択_x000a_※必ず入力漏れ、誤りのないようにしてください" sqref="M3:O3">
      <formula1>$S$62:$S$71</formula1>
    </dataValidation>
    <dataValidation allowBlank="1" showInputMessage="1" showErrorMessage="1" promptTitle="入力" prompt="元請の方の入力：_x000a_単体企業の場合は、自社名を入力_x000a_JVの場合は、JV名を入力_x000a__x000a_元請以外の方の入力：_x000a_直近上位注文者の会社名を入力。なお、直近上位注文者がJVの場合は、JV名を入力_x000a__x000a_※株式会社等は、（株）等全角括弧で入力_x000a_※必ず入力漏れ、誤りのないようにしてください" sqref="M2:O2"/>
    <dataValidation type="list" allowBlank="1" showInputMessage="1" showErrorMessage="1" promptTitle="選択" prompt="本社の所在地が、道内または道外かを選択" sqref="M6:O6">
      <formula1>$W$62:$W$63</formula1>
    </dataValidation>
    <dataValidation imeMode="off" allowBlank="1" showInputMessage="1" showErrorMessage="1" sqref="G24:I24 G16:I16 G18:I18 G20:I20 G22:I22"/>
    <dataValidation type="list" allowBlank="1" showInputMessage="1" showErrorMessage="1" promptTitle="選択" prompt="元請負人　又は　○次下請負人　を選択" sqref="M5">
      <formula1>"元請負人,１次下請負人,２次下請負人,３次下請負人"</formula1>
    </dataValidation>
    <dataValidation allowBlank="1" showInputMessage="1" showErrorMessage="1" promptTitle="入力" prompt="作成担当者の連絡先　を入力" sqref="E7 M7"/>
    <dataValidation allowBlank="1" showInputMessage="1" showErrorMessage="1" promptTitle="自動計算の計算式を入力しています" prompt="公共労務単価の反映には、[F9]を押すなど、再計算を行ってください。" sqref="M9:O9"/>
    <dataValidation type="list" allowBlank="1" showInputMessage="1" showErrorMessage="1" promptTitle="選択" prompt="職種名　を選択_x000a_該当が無い場合は、該当者なしを選択" sqref="E9:H9">
      <formula1>$S$9:$S$59</formula1>
    </dataValidation>
    <dataValidation allowBlank="1" showInputMessage="1" showErrorMessage="1" promptTitle="入力" prompt="工事番号を入力_x000a_※必ず入力漏れ、誤りのないようにしてください" sqref="E3:I3"/>
    <dataValidation imeMode="off" allowBlank="1" showInputMessage="1" showErrorMessage="1" promptTitle="入力" prompt="アルファベット（半角・大文字）で入力してください_x000a_例）A、B、C、Ｄ・・・・" sqref="A16:A25"/>
    <dataValidation imeMode="off" allowBlank="1" showInputMessage="1" showErrorMessage="1" promptTitle="入力" prompt="労働者の雇用期間（年数）を入力してください" sqref="C17 C19 C21 C23 C25"/>
    <dataValidation imeMode="off" allowBlank="1" showInputMessage="1" showErrorMessage="1" promptTitle="入力" prompt="労働者の経験年数を入力してください" sqref="C16 C18 C20 C22 C24"/>
    <dataValidation imeMode="off" allowBlank="1" showInputMessage="1" showErrorMessage="1" promptTitle="入力" prompt="労働者の年齢を入力してください" sqref="B16:B25"/>
    <dataValidation type="list" imeMode="off" allowBlank="1" showInputMessage="1" showErrorMessage="1" promptTitle="選択" prompt="労働者の職階を選択してください" sqref="E16:E25">
      <formula1>$U$62:$U$66</formula1>
    </dataValidation>
    <dataValidation type="list" imeMode="off" allowBlank="1" showInputMessage="1" showErrorMessage="1" promptTitle="選択" prompt="労働者が資格（職種に対応する資格に限る）を保有している場合は、&quot;◯&quot;を選択し、ない場合は、&quot;×&quot;を選択してください" sqref="D16:D25">
      <formula1>$T$62:$T$64</formula1>
    </dataValidation>
    <dataValidation type="list" allowBlank="1" showInputMessage="1" showErrorMessage="1" promptTitle="選択" prompt="労働者の支払形態を選択してください" sqref="F16:F25">
      <formula1>$V$62:$V$64</formula1>
    </dataValidation>
    <dataValidation imeMode="off" allowBlank="1" showInputMessage="1" showErrorMessage="1" promptTitle="入力" prompt="給与や手当の支給がない場合は0を入力してください" sqref="I17:L17 K16:L16 I19:L19 K18:L18 I21:L21 K20:L20 I23:L23 K22:L22 I25:L25 K24:L24"/>
  </dataValidations>
  <printOptions horizontalCentered="1" verticalCentered="1"/>
  <pageMargins left="0.59055118110236227" right="0.19685039370078741" top="0.39370078740157483" bottom="0.19685039370078741" header="0" footer="0"/>
  <pageSetup paperSize="9" scale="85" firstPageNumber="0" orientation="portrait" useFirstPageNumber="1" r:id="rId1"/>
  <rowBreaks count="1" manualBreakCount="1">
    <brk id="60"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06"/>
  <sheetViews>
    <sheetView view="pageBreakPreview" topLeftCell="A34" zoomScaleNormal="100" zoomScaleSheetLayoutView="100" workbookViewId="0">
      <selection activeCell="E2" sqref="E2:I2"/>
    </sheetView>
  </sheetViews>
  <sheetFormatPr defaultColWidth="9" defaultRowHeight="13.5" x14ac:dyDescent="0.15"/>
  <cols>
    <col min="1" max="1" width="5" style="1" customWidth="1"/>
    <col min="2" max="2" width="3.75" style="1" customWidth="1"/>
    <col min="3" max="3" width="7.5" style="1" customWidth="1"/>
    <col min="4" max="4" width="3.75" style="1" customWidth="1"/>
    <col min="5" max="5" width="5" style="1" customWidth="1"/>
    <col min="6" max="6" width="5" style="1" bestFit="1" customWidth="1"/>
    <col min="7" max="8" width="13.75" style="1" customWidth="1"/>
    <col min="9" max="12" width="6.5" style="1" customWidth="1"/>
    <col min="13" max="13" width="8.75" style="1" customWidth="1"/>
    <col min="14" max="14" width="11.75" style="1" customWidth="1"/>
    <col min="15" max="15" width="8.75" style="1" customWidth="1"/>
    <col min="16" max="16" width="11.625" style="1" hidden="1" customWidth="1"/>
    <col min="17" max="17" width="11.5" style="1" customWidth="1"/>
    <col min="18" max="18" width="5.875" style="1" customWidth="1"/>
    <col min="19" max="19" width="18.375" style="1" customWidth="1"/>
    <col min="20" max="20" width="9" style="1" customWidth="1"/>
    <col min="21" max="16384" width="9" style="1"/>
  </cols>
  <sheetData>
    <row r="1" spans="1:23" ht="32.25" customHeight="1" thickBot="1" x14ac:dyDescent="0.2">
      <c r="A1" s="49" t="s">
        <v>272</v>
      </c>
      <c r="B1" s="12"/>
      <c r="C1" s="12"/>
      <c r="D1" s="12"/>
      <c r="E1" s="126" t="s">
        <v>18</v>
      </c>
      <c r="F1" s="126"/>
      <c r="G1" s="126"/>
      <c r="H1" s="126"/>
      <c r="I1" s="126"/>
      <c r="J1" s="126"/>
      <c r="K1" s="126"/>
      <c r="L1" s="126"/>
      <c r="N1" s="127" t="s">
        <v>639</v>
      </c>
      <c r="O1" s="127"/>
      <c r="P1" s="102" t="str">
        <f>IF(COUNTIF(E2,"/")&lt;1,TEXT(E2,"ge/mm/dd"),E2)</f>
        <v>M33/01/00</v>
      </c>
      <c r="Q1" s="121" t="str">
        <f>IF(E2="","作成年月日を入力してください",IF(M2="","直近上位の注文者名を入力してください",IF(E3="","工事番号を入力してください",IF(M3="","発注機関を選択してください",IF(E4="","工事名を入力してください",IF(E5="","会社名を入力してください",IF(M5="","元請・下請を選択してください",IF(E6="","住所を入力してください",IF(M6="","本社所在地（道内・道外）を選択してください",IF(E7="","担当者名を入力してください",IF(M7="","連絡先を入力してください",IF(E9="","職種名を入力してください","基本情報の入力漏れはありません"))))))))))))</f>
        <v>作成年月日を入力してください</v>
      </c>
    </row>
    <row r="2" spans="1:23" ht="18.75" customHeight="1" x14ac:dyDescent="0.15">
      <c r="A2" s="128" t="s">
        <v>662</v>
      </c>
      <c r="B2" s="129"/>
      <c r="C2" s="129"/>
      <c r="D2" s="130"/>
      <c r="E2" s="131"/>
      <c r="F2" s="132"/>
      <c r="G2" s="132"/>
      <c r="H2" s="132"/>
      <c r="I2" s="133"/>
      <c r="J2" s="134" t="s">
        <v>629</v>
      </c>
      <c r="K2" s="134"/>
      <c r="L2" s="134"/>
      <c r="M2" s="135"/>
      <c r="N2" s="136"/>
      <c r="O2" s="137"/>
      <c r="P2" s="1" t="str">
        <f>IF(COUNTIF(M2,"*経常*")=1,MID(M2,1,FIND("経常",M2)-1)&amp;"　経常JV",IF(COUNTIF(M2,"*特定*")=1,MID(M2,1,FIND("特定",M2)-1)&amp;"　特定JV",IF(M2="","",IF(M5="２次下請負人","（"&amp;M2&amp;"）",IF(M5="３次下請負人","（（"&amp;M2&amp;"））",M2)))))</f>
        <v/>
      </c>
    </row>
    <row r="3" spans="1:23" ht="18.75" customHeight="1" x14ac:dyDescent="0.15">
      <c r="A3" s="147" t="s">
        <v>611</v>
      </c>
      <c r="B3" s="148"/>
      <c r="C3" s="148"/>
      <c r="D3" s="149"/>
      <c r="E3" s="150"/>
      <c r="F3" s="151"/>
      <c r="G3" s="151"/>
      <c r="H3" s="151"/>
      <c r="I3" s="151"/>
      <c r="J3" s="152" t="s">
        <v>623</v>
      </c>
      <c r="K3" s="152"/>
      <c r="L3" s="152"/>
      <c r="M3" s="153"/>
      <c r="N3" s="153"/>
      <c r="O3" s="154"/>
      <c r="P3" s="1" t="str">
        <f>IF(E3="","",TEXT(E3,"0000"))</f>
        <v/>
      </c>
      <c r="V3" s="102"/>
    </row>
    <row r="4" spans="1:23" ht="18.75" customHeight="1" x14ac:dyDescent="0.15">
      <c r="A4" s="138" t="s">
        <v>0</v>
      </c>
      <c r="B4" s="139"/>
      <c r="C4" s="139"/>
      <c r="D4" s="140"/>
      <c r="E4" s="141"/>
      <c r="F4" s="142"/>
      <c r="G4" s="142"/>
      <c r="H4" s="142"/>
      <c r="I4" s="143"/>
      <c r="J4" s="155"/>
      <c r="K4" s="155"/>
      <c r="L4" s="155"/>
      <c r="M4" s="156"/>
      <c r="N4" s="156"/>
      <c r="O4" s="156"/>
      <c r="P4" s="1" t="str">
        <f>IF(M3="","",MID(M3,FIND("建設管理部",M3)-2,2))</f>
        <v/>
      </c>
    </row>
    <row r="5" spans="1:23" ht="18.75" customHeight="1" x14ac:dyDescent="0.15">
      <c r="A5" s="138" t="s">
        <v>2</v>
      </c>
      <c r="B5" s="139"/>
      <c r="C5" s="139"/>
      <c r="D5" s="140"/>
      <c r="E5" s="141"/>
      <c r="F5" s="142"/>
      <c r="G5" s="142"/>
      <c r="H5" s="142"/>
      <c r="I5" s="143"/>
      <c r="J5" s="144" t="s">
        <v>610</v>
      </c>
      <c r="K5" s="144"/>
      <c r="L5" s="144"/>
      <c r="M5" s="145"/>
      <c r="N5" s="145"/>
      <c r="O5" s="146"/>
      <c r="P5" s="1" t="str">
        <f>IF(M5="元請負人","元",IF(M5="１次下請負人","1次",IF(M5="２次下請負人","2次",IF(M5="３次下請負人","3次",""))))</f>
        <v/>
      </c>
      <c r="W5" s="102"/>
    </row>
    <row r="6" spans="1:23" ht="18.75" customHeight="1" x14ac:dyDescent="0.15">
      <c r="A6" s="138" t="s">
        <v>19</v>
      </c>
      <c r="B6" s="139"/>
      <c r="C6" s="139"/>
      <c r="D6" s="140"/>
      <c r="E6" s="141"/>
      <c r="F6" s="142"/>
      <c r="G6" s="142"/>
      <c r="H6" s="142"/>
      <c r="I6" s="143"/>
      <c r="J6" s="144" t="s">
        <v>633</v>
      </c>
      <c r="K6" s="144"/>
      <c r="L6" s="144"/>
      <c r="M6" s="145"/>
      <c r="N6" s="145"/>
      <c r="O6" s="146"/>
      <c r="P6" s="1" t="str">
        <f>IF(M6="道外","道外","")</f>
        <v/>
      </c>
    </row>
    <row r="7" spans="1:23" ht="18.75" customHeight="1" thickBot="1" x14ac:dyDescent="0.2">
      <c r="A7" s="169" t="s">
        <v>3</v>
      </c>
      <c r="B7" s="170"/>
      <c r="C7" s="170"/>
      <c r="D7" s="171"/>
      <c r="E7" s="172"/>
      <c r="F7" s="173"/>
      <c r="G7" s="173"/>
      <c r="H7" s="173"/>
      <c r="I7" s="174"/>
      <c r="J7" s="175" t="s">
        <v>83</v>
      </c>
      <c r="K7" s="175"/>
      <c r="L7" s="175"/>
      <c r="M7" s="176"/>
      <c r="N7" s="176"/>
      <c r="O7" s="177"/>
      <c r="T7" s="1" t="s">
        <v>267</v>
      </c>
    </row>
    <row r="8" spans="1:23" ht="11.25" customHeight="1" thickBot="1" x14ac:dyDescent="0.2">
      <c r="A8" s="125"/>
      <c r="B8" s="125"/>
      <c r="C8" s="125"/>
      <c r="D8" s="125"/>
      <c r="E8" s="125"/>
      <c r="F8" s="125"/>
      <c r="G8" s="2"/>
      <c r="H8" s="2"/>
      <c r="I8" s="2"/>
      <c r="J8" s="101"/>
      <c r="K8" s="2"/>
      <c r="S8" s="6" t="s">
        <v>100</v>
      </c>
      <c r="T8" s="6" t="s">
        <v>640</v>
      </c>
    </row>
    <row r="9" spans="1:23" ht="18.75" customHeight="1" thickBot="1" x14ac:dyDescent="0.2">
      <c r="A9" s="178" t="s">
        <v>4</v>
      </c>
      <c r="B9" s="179"/>
      <c r="C9" s="179"/>
      <c r="D9" s="180"/>
      <c r="E9" s="181"/>
      <c r="F9" s="182"/>
      <c r="G9" s="182"/>
      <c r="H9" s="183"/>
      <c r="J9" s="184" t="s">
        <v>278</v>
      </c>
      <c r="K9" s="185"/>
      <c r="L9" s="185"/>
      <c r="M9" s="186" t="str">
        <f>IF(E9="","",VLOOKUP(E9,S9:T59,2))</f>
        <v/>
      </c>
      <c r="N9" s="187"/>
      <c r="O9" s="188"/>
      <c r="S9" s="6" t="s">
        <v>21</v>
      </c>
      <c r="T9" s="6">
        <v>22800</v>
      </c>
    </row>
    <row r="10" spans="1:23" ht="11.25" customHeight="1" thickBot="1" x14ac:dyDescent="0.2">
      <c r="S10" s="6" t="s">
        <v>22</v>
      </c>
      <c r="T10" s="6">
        <v>19100</v>
      </c>
    </row>
    <row r="11" spans="1:23" ht="20.25" customHeight="1" x14ac:dyDescent="0.15">
      <c r="A11" s="202" t="s">
        <v>601</v>
      </c>
      <c r="B11" s="205" t="s">
        <v>5</v>
      </c>
      <c r="C11" s="208" t="s">
        <v>80</v>
      </c>
      <c r="D11" s="211" t="s">
        <v>84</v>
      </c>
      <c r="E11" s="214" t="s">
        <v>596</v>
      </c>
      <c r="F11" s="217" t="s">
        <v>6</v>
      </c>
      <c r="G11" s="222" t="s">
        <v>7</v>
      </c>
      <c r="H11" s="223"/>
      <c r="I11" s="224" t="s">
        <v>8</v>
      </c>
      <c r="J11" s="224"/>
      <c r="K11" s="224"/>
      <c r="L11" s="224"/>
      <c r="M11" s="225" t="s">
        <v>659</v>
      </c>
      <c r="N11" s="3" t="s">
        <v>10</v>
      </c>
      <c r="O11" s="228" t="s">
        <v>597</v>
      </c>
      <c r="P11" s="230"/>
      <c r="S11" s="6" t="s">
        <v>23</v>
      </c>
      <c r="T11" s="6">
        <v>16300</v>
      </c>
    </row>
    <row r="12" spans="1:23" ht="18.75" customHeight="1" x14ac:dyDescent="0.15">
      <c r="A12" s="203"/>
      <c r="B12" s="206"/>
      <c r="C12" s="209"/>
      <c r="D12" s="212"/>
      <c r="E12" s="215"/>
      <c r="F12" s="218"/>
      <c r="G12" s="231" t="s">
        <v>653</v>
      </c>
      <c r="H12" s="234" t="s">
        <v>654</v>
      </c>
      <c r="I12" s="237" t="s">
        <v>655</v>
      </c>
      <c r="J12" s="238"/>
      <c r="K12" s="241" t="s">
        <v>657</v>
      </c>
      <c r="L12" s="242"/>
      <c r="M12" s="226"/>
      <c r="N12" s="157" t="s">
        <v>12</v>
      </c>
      <c r="O12" s="229"/>
      <c r="P12" s="230"/>
      <c r="S12" s="6" t="s">
        <v>24</v>
      </c>
      <c r="T12" s="6">
        <v>21000</v>
      </c>
    </row>
    <row r="13" spans="1:23" ht="13.5" customHeight="1" x14ac:dyDescent="0.15">
      <c r="A13" s="203"/>
      <c r="B13" s="206"/>
      <c r="C13" s="210"/>
      <c r="D13" s="212"/>
      <c r="E13" s="215"/>
      <c r="F13" s="218"/>
      <c r="G13" s="232"/>
      <c r="H13" s="235"/>
      <c r="I13" s="239"/>
      <c r="J13" s="240"/>
      <c r="K13" s="243"/>
      <c r="L13" s="244"/>
      <c r="M13" s="226"/>
      <c r="N13" s="157"/>
      <c r="O13" s="229"/>
      <c r="P13" s="125"/>
      <c r="S13" s="6" t="s">
        <v>25</v>
      </c>
      <c r="T13" s="6">
        <v>28600</v>
      </c>
    </row>
    <row r="14" spans="1:23" ht="18.75" customHeight="1" x14ac:dyDescent="0.15">
      <c r="A14" s="203"/>
      <c r="B14" s="206"/>
      <c r="C14" s="220" t="s">
        <v>82</v>
      </c>
      <c r="D14" s="212"/>
      <c r="E14" s="215"/>
      <c r="F14" s="218"/>
      <c r="G14" s="232"/>
      <c r="H14" s="235"/>
      <c r="I14" s="159" t="s">
        <v>656</v>
      </c>
      <c r="J14" s="160"/>
      <c r="K14" s="163" t="s">
        <v>658</v>
      </c>
      <c r="L14" s="164"/>
      <c r="M14" s="226"/>
      <c r="N14" s="157"/>
      <c r="O14" s="167" t="s">
        <v>598</v>
      </c>
      <c r="P14" s="125"/>
      <c r="S14" s="6" t="s">
        <v>26</v>
      </c>
      <c r="T14" s="6">
        <v>26100</v>
      </c>
    </row>
    <row r="15" spans="1:23" x14ac:dyDescent="0.15">
      <c r="A15" s="204"/>
      <c r="B15" s="207"/>
      <c r="C15" s="221"/>
      <c r="D15" s="213"/>
      <c r="E15" s="216"/>
      <c r="F15" s="219"/>
      <c r="G15" s="233"/>
      <c r="H15" s="236"/>
      <c r="I15" s="161"/>
      <c r="J15" s="162"/>
      <c r="K15" s="165"/>
      <c r="L15" s="166"/>
      <c r="M15" s="227"/>
      <c r="N15" s="158"/>
      <c r="O15" s="168"/>
      <c r="P15" s="125"/>
      <c r="S15" s="6" t="s">
        <v>27</v>
      </c>
      <c r="T15" s="6">
        <v>37200</v>
      </c>
    </row>
    <row r="16" spans="1:23" x14ac:dyDescent="0.15">
      <c r="A16" s="190"/>
      <c r="B16" s="192"/>
      <c r="C16" s="13"/>
      <c r="D16" s="192"/>
      <c r="E16" s="194"/>
      <c r="F16" s="196"/>
      <c r="G16" s="198"/>
      <c r="H16" s="200"/>
      <c r="I16" s="245"/>
      <c r="J16" s="246"/>
      <c r="K16" s="246"/>
      <c r="L16" s="247"/>
      <c r="M16" s="252">
        <f>SUM(I16:L17)</f>
        <v>0</v>
      </c>
      <c r="N16" s="254" t="str">
        <f>IFERROR(IF(Q16=0,"0",P16),0)</f>
        <v>0</v>
      </c>
      <c r="O16" s="256"/>
      <c r="P16" s="189" t="e">
        <f>IF(F16="日給",ROUND(M16/H16*8,0),ROUND(M16*12/G16*8,0))</f>
        <v>#DIV/0!</v>
      </c>
      <c r="Q16" s="248">
        <f t="shared" ref="Q16" si="0">IF(M16=0,0,"")</f>
        <v>0</v>
      </c>
      <c r="S16" s="6" t="s">
        <v>28</v>
      </c>
      <c r="T16" s="6">
        <v>23800</v>
      </c>
    </row>
    <row r="17" spans="1:24" x14ac:dyDescent="0.15">
      <c r="A17" s="191"/>
      <c r="B17" s="193"/>
      <c r="C17" s="14"/>
      <c r="D17" s="193"/>
      <c r="E17" s="195"/>
      <c r="F17" s="197"/>
      <c r="G17" s="199"/>
      <c r="H17" s="201"/>
      <c r="I17" s="249"/>
      <c r="J17" s="250"/>
      <c r="K17" s="250"/>
      <c r="L17" s="251"/>
      <c r="M17" s="253"/>
      <c r="N17" s="255"/>
      <c r="O17" s="256"/>
      <c r="P17" s="189"/>
      <c r="Q17" s="248"/>
      <c r="S17" s="6" t="s">
        <v>29</v>
      </c>
      <c r="T17" s="6">
        <v>24300</v>
      </c>
    </row>
    <row r="18" spans="1:24" x14ac:dyDescent="0.15">
      <c r="A18" s="190"/>
      <c r="B18" s="192"/>
      <c r="C18" s="13"/>
      <c r="D18" s="192"/>
      <c r="E18" s="194"/>
      <c r="F18" s="196"/>
      <c r="G18" s="198"/>
      <c r="H18" s="200"/>
      <c r="I18" s="245"/>
      <c r="J18" s="246"/>
      <c r="K18" s="246"/>
      <c r="L18" s="247"/>
      <c r="M18" s="252">
        <f>SUM(I18:L19)</f>
        <v>0</v>
      </c>
      <c r="N18" s="254" t="str">
        <f t="shared" ref="N18" si="1">IFERROR(IF(Q18=0,"0",P18),0)</f>
        <v>0</v>
      </c>
      <c r="O18" s="256"/>
      <c r="P18" s="189" t="e">
        <f>IF(F18="日給",ROUND(M18/H18*8,0),ROUND(M18*12/G18*8,0))</f>
        <v>#DIV/0!</v>
      </c>
      <c r="Q18" s="248">
        <f t="shared" ref="Q18" si="2">IF(M18=0,0,"")</f>
        <v>0</v>
      </c>
      <c r="S18" s="6" t="s">
        <v>30</v>
      </c>
      <c r="T18" s="6">
        <v>26300</v>
      </c>
    </row>
    <row r="19" spans="1:24" x14ac:dyDescent="0.15">
      <c r="A19" s="191"/>
      <c r="B19" s="193"/>
      <c r="C19" s="14"/>
      <c r="D19" s="193"/>
      <c r="E19" s="195"/>
      <c r="F19" s="197"/>
      <c r="G19" s="199"/>
      <c r="H19" s="201"/>
      <c r="I19" s="249"/>
      <c r="J19" s="250"/>
      <c r="K19" s="250"/>
      <c r="L19" s="251"/>
      <c r="M19" s="253"/>
      <c r="N19" s="255"/>
      <c r="O19" s="256"/>
      <c r="P19" s="189"/>
      <c r="Q19" s="248"/>
      <c r="S19" s="6" t="s">
        <v>31</v>
      </c>
      <c r="T19" s="6">
        <v>27700</v>
      </c>
    </row>
    <row r="20" spans="1:24" x14ac:dyDescent="0.15">
      <c r="A20" s="190"/>
      <c r="B20" s="192"/>
      <c r="C20" s="13"/>
      <c r="D20" s="192"/>
      <c r="E20" s="194"/>
      <c r="F20" s="196"/>
      <c r="G20" s="198"/>
      <c r="H20" s="200"/>
      <c r="I20" s="245"/>
      <c r="J20" s="246"/>
      <c r="K20" s="246"/>
      <c r="L20" s="247"/>
      <c r="M20" s="252">
        <f t="shared" ref="M20" si="3">SUM(I20:L21)</f>
        <v>0</v>
      </c>
      <c r="N20" s="254" t="str">
        <f t="shared" ref="N20" si="4">IFERROR(IF(Q20=0,"0",P20),0)</f>
        <v>0</v>
      </c>
      <c r="O20" s="256"/>
      <c r="P20" s="189" t="e">
        <f>IF(F20="日給",ROUND(M20/H20*8,0),ROUND(M20*12/G20*8,0))</f>
        <v>#DIV/0!</v>
      </c>
      <c r="Q20" s="248">
        <f t="shared" ref="Q20" si="5">IF(M20=0,0,"")</f>
        <v>0</v>
      </c>
      <c r="S20" s="6" t="s">
        <v>32</v>
      </c>
      <c r="T20" s="6">
        <v>26100</v>
      </c>
    </row>
    <row r="21" spans="1:24" x14ac:dyDescent="0.15">
      <c r="A21" s="191"/>
      <c r="B21" s="193"/>
      <c r="C21" s="14"/>
      <c r="D21" s="193"/>
      <c r="E21" s="195"/>
      <c r="F21" s="197"/>
      <c r="G21" s="199"/>
      <c r="H21" s="201"/>
      <c r="I21" s="249"/>
      <c r="J21" s="250"/>
      <c r="K21" s="250"/>
      <c r="L21" s="251"/>
      <c r="M21" s="253"/>
      <c r="N21" s="255"/>
      <c r="O21" s="256"/>
      <c r="P21" s="189"/>
      <c r="Q21" s="248"/>
      <c r="S21" s="6" t="s">
        <v>33</v>
      </c>
      <c r="T21" s="6">
        <v>28500</v>
      </c>
    </row>
    <row r="22" spans="1:24" x14ac:dyDescent="0.15">
      <c r="A22" s="190"/>
      <c r="B22" s="192"/>
      <c r="C22" s="13"/>
      <c r="D22" s="192"/>
      <c r="E22" s="194"/>
      <c r="F22" s="196"/>
      <c r="G22" s="198"/>
      <c r="H22" s="200"/>
      <c r="I22" s="258"/>
      <c r="J22" s="259"/>
      <c r="K22" s="260"/>
      <c r="L22" s="261"/>
      <c r="M22" s="252">
        <f t="shared" ref="M22" si="6">SUM(I22:L23)</f>
        <v>0</v>
      </c>
      <c r="N22" s="254" t="str">
        <f t="shared" ref="N22" si="7">IFERROR(IF(Q22=0,"0",P22),0)</f>
        <v>0</v>
      </c>
      <c r="O22" s="256"/>
      <c r="P22" s="189" t="e">
        <f t="shared" ref="P22" si="8">IF(F22="日給",ROUND(M22/H22*8,0),ROUND(M22*12/G22*8,0))</f>
        <v>#DIV/0!</v>
      </c>
      <c r="Q22" s="248">
        <f t="shared" ref="Q22" si="9">IF(M22=0,0,"")</f>
        <v>0</v>
      </c>
      <c r="S22" s="6" t="s">
        <v>34</v>
      </c>
      <c r="T22" s="6">
        <v>23400</v>
      </c>
    </row>
    <row r="23" spans="1:24" x14ac:dyDescent="0.15">
      <c r="A23" s="191"/>
      <c r="B23" s="193"/>
      <c r="C23" s="14"/>
      <c r="D23" s="193"/>
      <c r="E23" s="195"/>
      <c r="F23" s="197"/>
      <c r="G23" s="199"/>
      <c r="H23" s="201"/>
      <c r="I23" s="262"/>
      <c r="J23" s="263"/>
      <c r="K23" s="264"/>
      <c r="L23" s="265"/>
      <c r="M23" s="253"/>
      <c r="N23" s="255"/>
      <c r="O23" s="256"/>
      <c r="P23" s="189"/>
      <c r="Q23" s="248"/>
      <c r="S23" s="6" t="s">
        <v>35</v>
      </c>
      <c r="T23" s="6">
        <v>19200</v>
      </c>
    </row>
    <row r="24" spans="1:24" x14ac:dyDescent="0.15">
      <c r="A24" s="190"/>
      <c r="B24" s="192"/>
      <c r="C24" s="13"/>
      <c r="D24" s="192"/>
      <c r="E24" s="194"/>
      <c r="F24" s="196"/>
      <c r="G24" s="198"/>
      <c r="H24" s="200"/>
      <c r="I24" s="258"/>
      <c r="J24" s="259"/>
      <c r="K24" s="260"/>
      <c r="L24" s="261"/>
      <c r="M24" s="252">
        <f t="shared" ref="M24" si="10">SUM(I24:L25)</f>
        <v>0</v>
      </c>
      <c r="N24" s="254" t="str">
        <f t="shared" ref="N24" si="11">IFERROR(IF(Q24=0,"0",P24),0)</f>
        <v>0</v>
      </c>
      <c r="O24" s="256"/>
      <c r="P24" s="189" t="e">
        <f t="shared" ref="P24" si="12">IF(F24="日給",ROUND(M24/H24*8,0),ROUND(M24*12/G24*8,0))</f>
        <v>#DIV/0!</v>
      </c>
      <c r="Q24" s="248">
        <f t="shared" ref="Q24" si="13">IF(M24=0,0,"")</f>
        <v>0</v>
      </c>
      <c r="S24" s="6" t="s">
        <v>36</v>
      </c>
      <c r="T24" s="6">
        <v>37400</v>
      </c>
      <c r="X24" s="106"/>
    </row>
    <row r="25" spans="1:24" ht="14.25" thickBot="1" x14ac:dyDescent="0.2">
      <c r="A25" s="191"/>
      <c r="B25" s="193"/>
      <c r="C25" s="14"/>
      <c r="D25" s="283"/>
      <c r="E25" s="284"/>
      <c r="F25" s="197"/>
      <c r="G25" s="285"/>
      <c r="H25" s="257"/>
      <c r="I25" s="262"/>
      <c r="J25" s="263"/>
      <c r="K25" s="264"/>
      <c r="L25" s="265"/>
      <c r="M25" s="281"/>
      <c r="N25" s="255"/>
      <c r="O25" s="282"/>
      <c r="P25" s="189"/>
      <c r="Q25" s="248"/>
      <c r="S25" s="6" t="s">
        <v>37</v>
      </c>
      <c r="T25" s="6">
        <v>46400</v>
      </c>
    </row>
    <row r="26" spans="1:24" ht="21" customHeight="1" thickTop="1" thickBot="1" x14ac:dyDescent="0.2">
      <c r="A26" s="274" t="s">
        <v>9</v>
      </c>
      <c r="B26" s="275"/>
      <c r="C26" s="275"/>
      <c r="D26" s="275"/>
      <c r="E26" s="275"/>
      <c r="F26" s="276"/>
      <c r="G26" s="108"/>
      <c r="H26" s="109"/>
      <c r="I26" s="277"/>
      <c r="J26" s="278"/>
      <c r="K26" s="279"/>
      <c r="L26" s="280"/>
      <c r="M26" s="7">
        <f>SUM(M16:M25)</f>
        <v>0</v>
      </c>
      <c r="N26" s="8">
        <f>SUM(N16:N25)</f>
        <v>0</v>
      </c>
      <c r="O26" s="97">
        <f>SUM(O16:O25)</f>
        <v>0</v>
      </c>
      <c r="P26" s="2"/>
      <c r="S26" s="6" t="s">
        <v>38</v>
      </c>
      <c r="T26" s="6">
        <v>30500</v>
      </c>
    </row>
    <row r="27" spans="1:24" ht="30.75" customHeight="1" thickTop="1" thickBot="1" x14ac:dyDescent="0.2">
      <c r="A27" s="266" t="s">
        <v>14</v>
      </c>
      <c r="B27" s="267"/>
      <c r="C27" s="267"/>
      <c r="D27" s="267"/>
      <c r="E27" s="267"/>
      <c r="F27" s="268"/>
      <c r="G27" s="110"/>
      <c r="H27" s="111"/>
      <c r="I27" s="269"/>
      <c r="J27" s="270"/>
      <c r="K27" s="271" t="e">
        <f>ROUND(O27/M9,3)</f>
        <v>#VALUE!</v>
      </c>
      <c r="L27" s="272"/>
      <c r="M27" s="112"/>
      <c r="N27" s="9" t="str">
        <f>IF(N26=0,"",ROUND(N26/COUNTIF(N16:N25,"&gt;0"),0))</f>
        <v/>
      </c>
      <c r="O27" s="98" t="str">
        <f>IF(O26=0,"",ROUND(O26/COUNTIF(O16:O25,"&gt;0"),0))</f>
        <v/>
      </c>
      <c r="P27" s="2">
        <f>COUNTIF(N16:N25,"&gt;0")</f>
        <v>0</v>
      </c>
      <c r="S27" s="6" t="s">
        <v>39</v>
      </c>
      <c r="T27" s="6">
        <v>40700</v>
      </c>
    </row>
    <row r="28" spans="1:24" ht="18.75" x14ac:dyDescent="0.15">
      <c r="G28" s="273" t="str">
        <f>IF(N27="","",IF(ROUND(N27/M9,3)&lt;0.7,"平均労務費が設計労務単価を大きく下回っています",IF(ROUND(N27/M9,3)&lt;1,"平均労務費が設計労務単価を下回っています","適切な賃金水準が確保されています")))</f>
        <v/>
      </c>
      <c r="H28" s="273"/>
      <c r="I28" s="273"/>
      <c r="J28" s="273"/>
      <c r="K28" s="273"/>
      <c r="L28" s="273"/>
      <c r="M28" s="273"/>
      <c r="N28" s="273"/>
      <c r="O28" s="273"/>
      <c r="P28" s="10" t="e">
        <f>ROUND(N27/M9,3)</f>
        <v>#VALUE!</v>
      </c>
      <c r="S28" s="6" t="s">
        <v>40</v>
      </c>
      <c r="T28" s="6">
        <v>28900</v>
      </c>
    </row>
    <row r="29" spans="1:24" ht="15" customHeight="1" x14ac:dyDescent="0.15">
      <c r="A29" s="1" t="s">
        <v>15</v>
      </c>
      <c r="S29" s="6" t="s">
        <v>41</v>
      </c>
      <c r="T29" s="6">
        <v>40100</v>
      </c>
    </row>
    <row r="30" spans="1:24" ht="15" customHeight="1" x14ac:dyDescent="0.15">
      <c r="A30" s="1" t="s">
        <v>86</v>
      </c>
      <c r="S30" s="6" t="s">
        <v>42</v>
      </c>
      <c r="T30" s="6">
        <v>32100</v>
      </c>
    </row>
    <row r="31" spans="1:24" ht="15" customHeight="1" x14ac:dyDescent="0.15">
      <c r="A31" s="1" t="s">
        <v>661</v>
      </c>
      <c r="S31" s="6" t="s">
        <v>43</v>
      </c>
      <c r="T31" s="6">
        <v>34500</v>
      </c>
    </row>
    <row r="32" spans="1:24" ht="15" customHeight="1" x14ac:dyDescent="0.15">
      <c r="A32" s="124" t="s">
        <v>667</v>
      </c>
      <c r="B32" s="23"/>
      <c r="C32" s="23"/>
      <c r="D32" s="23"/>
      <c r="E32" s="23"/>
      <c r="F32" s="23"/>
      <c r="G32" s="23"/>
      <c r="H32" s="23"/>
      <c r="I32" s="23"/>
      <c r="J32" s="23"/>
      <c r="K32" s="23"/>
      <c r="L32" s="23"/>
      <c r="M32" s="23"/>
      <c r="N32" s="23"/>
      <c r="O32" s="23"/>
      <c r="S32" s="6" t="s">
        <v>44</v>
      </c>
      <c r="T32" s="6">
        <v>42100</v>
      </c>
    </row>
    <row r="33" spans="1:20" ht="15" customHeight="1" x14ac:dyDescent="0.15">
      <c r="A33" s="1" t="s">
        <v>663</v>
      </c>
      <c r="S33" s="6" t="s">
        <v>45</v>
      </c>
      <c r="T33" s="6">
        <v>25200</v>
      </c>
    </row>
    <row r="34" spans="1:20" ht="15" customHeight="1" x14ac:dyDescent="0.15">
      <c r="A34" s="1" t="s">
        <v>16</v>
      </c>
      <c r="S34" s="6" t="s">
        <v>46</v>
      </c>
      <c r="T34" s="6">
        <v>29300</v>
      </c>
    </row>
    <row r="35" spans="1:20" ht="15" customHeight="1" x14ac:dyDescent="0.15">
      <c r="A35" s="1" t="s">
        <v>677</v>
      </c>
      <c r="S35" s="6" t="s">
        <v>47</v>
      </c>
      <c r="T35" s="6">
        <v>23100</v>
      </c>
    </row>
    <row r="36" spans="1:20" ht="15" customHeight="1" x14ac:dyDescent="0.15">
      <c r="A36" s="1" t="s">
        <v>665</v>
      </c>
      <c r="S36" s="6" t="s">
        <v>48</v>
      </c>
      <c r="T36" s="6">
        <v>44300</v>
      </c>
    </row>
    <row r="37" spans="1:20" ht="15" customHeight="1" x14ac:dyDescent="0.15">
      <c r="A37" s="1" t="s">
        <v>678</v>
      </c>
      <c r="S37" s="6" t="s">
        <v>49</v>
      </c>
      <c r="T37" s="6">
        <v>30600</v>
      </c>
    </row>
    <row r="38" spans="1:20" ht="15" customHeight="1" x14ac:dyDescent="0.15">
      <c r="A38" s="1" t="s">
        <v>666</v>
      </c>
      <c r="S38" s="6" t="s">
        <v>50</v>
      </c>
      <c r="T38" s="6">
        <v>28400</v>
      </c>
    </row>
    <row r="39" spans="1:20" ht="15" customHeight="1" x14ac:dyDescent="0.15">
      <c r="A39" s="1" t="s">
        <v>668</v>
      </c>
      <c r="S39" s="6" t="s">
        <v>51</v>
      </c>
      <c r="T39" s="6">
        <v>35100</v>
      </c>
    </row>
    <row r="40" spans="1:20" ht="15" customHeight="1" x14ac:dyDescent="0.15">
      <c r="A40" s="1" t="s">
        <v>669</v>
      </c>
      <c r="S40" s="6" t="s">
        <v>52</v>
      </c>
      <c r="T40" s="6">
        <v>31200</v>
      </c>
    </row>
    <row r="41" spans="1:20" ht="15" customHeight="1" x14ac:dyDescent="0.15">
      <c r="A41" s="1" t="s">
        <v>17</v>
      </c>
      <c r="D41" s="23"/>
      <c r="E41" s="23"/>
      <c r="F41" s="23"/>
      <c r="G41" s="23"/>
      <c r="H41" s="23"/>
      <c r="I41" s="23"/>
      <c r="J41" s="23"/>
      <c r="K41" s="23"/>
      <c r="L41" s="23"/>
      <c r="M41" s="23"/>
      <c r="N41" s="23"/>
      <c r="O41" s="23"/>
      <c r="S41" s="6" t="s">
        <v>53</v>
      </c>
      <c r="T41" s="6">
        <v>25200</v>
      </c>
    </row>
    <row r="42" spans="1:20" ht="15" customHeight="1" x14ac:dyDescent="0.15">
      <c r="A42" s="124" t="s">
        <v>600</v>
      </c>
      <c r="B42" s="23"/>
      <c r="C42" s="23"/>
      <c r="S42" s="6" t="s">
        <v>54</v>
      </c>
      <c r="T42" s="6">
        <v>27300</v>
      </c>
    </row>
    <row r="43" spans="1:20" ht="15" customHeight="1" x14ac:dyDescent="0.15">
      <c r="A43" s="1" t="s">
        <v>664</v>
      </c>
      <c r="D43" s="23"/>
      <c r="E43" s="23"/>
      <c r="F43" s="23"/>
      <c r="G43" s="23"/>
      <c r="H43" s="23"/>
      <c r="I43" s="23"/>
      <c r="J43" s="23"/>
      <c r="K43" s="23"/>
      <c r="L43" s="23"/>
      <c r="M43" s="23"/>
      <c r="N43" s="23"/>
      <c r="O43" s="23"/>
      <c r="S43" s="6" t="s">
        <v>55</v>
      </c>
      <c r="T43" s="6">
        <v>26700</v>
      </c>
    </row>
    <row r="44" spans="1:20" ht="15" customHeight="1" x14ac:dyDescent="0.15">
      <c r="A44" s="124" t="s">
        <v>274</v>
      </c>
      <c r="B44" s="23"/>
      <c r="C44" s="23"/>
      <c r="S44" s="6" t="s">
        <v>56</v>
      </c>
      <c r="T44" s="6">
        <v>23200</v>
      </c>
    </row>
    <row r="45" spans="1:20" ht="15" customHeight="1" x14ac:dyDescent="0.15">
      <c r="A45" s="1" t="s">
        <v>275</v>
      </c>
      <c r="S45" s="6" t="s">
        <v>57</v>
      </c>
      <c r="T45" s="6">
        <v>26700</v>
      </c>
    </row>
    <row r="46" spans="1:20" ht="15" customHeight="1" x14ac:dyDescent="0.15">
      <c r="A46" s="1" t="s">
        <v>276</v>
      </c>
      <c r="S46" s="6" t="s">
        <v>58</v>
      </c>
      <c r="T46" s="6">
        <v>28900</v>
      </c>
    </row>
    <row r="47" spans="1:20" ht="15" customHeight="1" x14ac:dyDescent="0.15">
      <c r="A47" s="124" t="s">
        <v>660</v>
      </c>
      <c r="S47" s="6" t="s">
        <v>59</v>
      </c>
      <c r="T47" s="6">
        <v>26700</v>
      </c>
    </row>
    <row r="48" spans="1:20" ht="15" customHeight="1" x14ac:dyDescent="0.15">
      <c r="B48" s="5"/>
      <c r="S48" s="6" t="s">
        <v>60</v>
      </c>
      <c r="T48" s="6">
        <v>29200</v>
      </c>
    </row>
    <row r="49" spans="1:23" ht="15" customHeight="1" x14ac:dyDescent="0.15">
      <c r="A49" s="4" t="s">
        <v>602</v>
      </c>
      <c r="D49" s="23"/>
      <c r="E49" s="23"/>
      <c r="F49" s="23"/>
      <c r="G49" s="23"/>
      <c r="H49" s="23"/>
      <c r="I49" s="23"/>
      <c r="J49" s="23"/>
      <c r="K49" s="23"/>
      <c r="L49" s="23"/>
      <c r="M49" s="23"/>
      <c r="N49" s="23"/>
      <c r="O49" s="23"/>
      <c r="S49" s="6" t="s">
        <v>61</v>
      </c>
      <c r="T49" s="6">
        <v>26100</v>
      </c>
    </row>
    <row r="50" spans="1:23" ht="15" customHeight="1" x14ac:dyDescent="0.15">
      <c r="B50" s="5">
        <v>1</v>
      </c>
      <c r="C50" s="1" t="s">
        <v>268</v>
      </c>
      <c r="S50" s="6" t="s">
        <v>62</v>
      </c>
      <c r="T50" s="6" t="s">
        <v>79</v>
      </c>
    </row>
    <row r="51" spans="1:23" ht="15" customHeight="1" x14ac:dyDescent="0.15">
      <c r="B51" s="5">
        <v>2</v>
      </c>
      <c r="C51" s="1" t="s">
        <v>70</v>
      </c>
      <c r="S51" s="6" t="s">
        <v>63</v>
      </c>
      <c r="T51" s="6">
        <v>26300</v>
      </c>
    </row>
    <row r="52" spans="1:23" ht="15" customHeight="1" x14ac:dyDescent="0.15">
      <c r="B52" s="5">
        <v>3</v>
      </c>
      <c r="C52" s="1" t="s">
        <v>71</v>
      </c>
      <c r="S52" s="6" t="s">
        <v>64</v>
      </c>
      <c r="T52" s="6">
        <v>22900</v>
      </c>
    </row>
    <row r="53" spans="1:23" ht="15" customHeight="1" x14ac:dyDescent="0.15">
      <c r="B53" s="5">
        <v>4</v>
      </c>
      <c r="C53" s="1" t="s">
        <v>72</v>
      </c>
      <c r="S53" s="6" t="s">
        <v>65</v>
      </c>
      <c r="T53" s="6">
        <v>23100</v>
      </c>
    </row>
    <row r="54" spans="1:23" ht="15" customHeight="1" x14ac:dyDescent="0.15">
      <c r="B54" s="5">
        <v>5</v>
      </c>
      <c r="C54" s="1" t="s">
        <v>73</v>
      </c>
      <c r="S54" s="6" t="s">
        <v>66</v>
      </c>
      <c r="T54" s="6">
        <v>21900</v>
      </c>
    </row>
    <row r="55" spans="1:23" ht="15" customHeight="1" x14ac:dyDescent="0.15">
      <c r="B55" s="5">
        <v>6</v>
      </c>
      <c r="C55" s="1" t="s">
        <v>74</v>
      </c>
      <c r="S55" s="6" t="s">
        <v>67</v>
      </c>
      <c r="T55" s="6">
        <v>26000</v>
      </c>
    </row>
    <row r="56" spans="1:23" ht="15" customHeight="1" x14ac:dyDescent="0.15">
      <c r="A56" s="4" t="s">
        <v>75</v>
      </c>
      <c r="B56" s="5"/>
      <c r="C56" s="5"/>
      <c r="S56" s="6" t="s">
        <v>68</v>
      </c>
      <c r="T56" s="6">
        <v>25300</v>
      </c>
    </row>
    <row r="57" spans="1:23" ht="15" customHeight="1" x14ac:dyDescent="0.15">
      <c r="B57" s="5">
        <v>1</v>
      </c>
      <c r="C57" s="1" t="s">
        <v>76</v>
      </c>
      <c r="S57" s="6" t="s">
        <v>652</v>
      </c>
      <c r="T57" s="6">
        <v>16200</v>
      </c>
    </row>
    <row r="58" spans="1:23" ht="15" customHeight="1" x14ac:dyDescent="0.15">
      <c r="B58" s="5">
        <v>2</v>
      </c>
      <c r="C58" s="1" t="s">
        <v>77</v>
      </c>
      <c r="D58" s="5"/>
      <c r="E58" s="5"/>
      <c r="S58" s="6" t="s">
        <v>69</v>
      </c>
      <c r="T58" s="6">
        <v>13400</v>
      </c>
    </row>
    <row r="59" spans="1:23" ht="15" customHeight="1" x14ac:dyDescent="0.15">
      <c r="B59" s="5">
        <v>3</v>
      </c>
      <c r="C59" s="1" t="s">
        <v>78</v>
      </c>
      <c r="S59" s="6" t="s">
        <v>277</v>
      </c>
      <c r="T59" s="6" t="s">
        <v>79</v>
      </c>
    </row>
    <row r="60" spans="1:23" ht="13.5" customHeight="1" x14ac:dyDescent="0.15"/>
    <row r="61" spans="1:23" ht="13.5" customHeight="1" x14ac:dyDescent="0.15">
      <c r="S61" s="1" t="s">
        <v>612</v>
      </c>
      <c r="T61" s="1" t="s">
        <v>624</v>
      </c>
      <c r="U61" s="1" t="s">
        <v>596</v>
      </c>
      <c r="V61" s="1" t="s">
        <v>626</v>
      </c>
      <c r="W61" s="1" t="s">
        <v>632</v>
      </c>
    </row>
    <row r="62" spans="1:23" ht="25.5" x14ac:dyDescent="0.15">
      <c r="A62" s="1" t="s">
        <v>85</v>
      </c>
      <c r="B62" s="12"/>
      <c r="C62" s="12"/>
      <c r="D62" s="12"/>
      <c r="E62" s="126" t="s">
        <v>18</v>
      </c>
      <c r="F62" s="126"/>
      <c r="G62" s="126"/>
      <c r="H62" s="126"/>
      <c r="I62" s="126"/>
      <c r="J62" s="126"/>
      <c r="K62" s="126"/>
      <c r="L62" s="126"/>
      <c r="N62" s="127" t="s">
        <v>639</v>
      </c>
      <c r="O62" s="127"/>
      <c r="S62" s="99" t="s">
        <v>613</v>
      </c>
      <c r="T62" s="100" t="s">
        <v>625</v>
      </c>
      <c r="U62" s="99" t="s">
        <v>92</v>
      </c>
      <c r="V62" s="107" t="s">
        <v>627</v>
      </c>
      <c r="W62" s="99" t="s">
        <v>630</v>
      </c>
    </row>
    <row r="63" spans="1:23" ht="13.5" customHeight="1" x14ac:dyDescent="0.15">
      <c r="B63" s="12"/>
      <c r="C63" s="12"/>
      <c r="D63" s="12"/>
      <c r="E63" s="122"/>
      <c r="F63" s="122"/>
      <c r="G63" s="122"/>
      <c r="H63" s="122"/>
      <c r="I63" s="122"/>
      <c r="J63" s="122"/>
      <c r="K63" s="122"/>
      <c r="L63" s="122"/>
      <c r="M63" s="123"/>
      <c r="N63" s="123"/>
      <c r="O63" s="123"/>
      <c r="S63" s="99" t="s">
        <v>614</v>
      </c>
      <c r="T63" s="100" t="s">
        <v>673</v>
      </c>
      <c r="U63" s="99" t="s">
        <v>93</v>
      </c>
      <c r="V63" s="107" t="s">
        <v>628</v>
      </c>
      <c r="W63" s="99" t="s">
        <v>631</v>
      </c>
    </row>
    <row r="64" spans="1:23" x14ac:dyDescent="0.15">
      <c r="A64" s="1" t="s">
        <v>265</v>
      </c>
      <c r="S64" s="99" t="s">
        <v>615</v>
      </c>
      <c r="T64" s="99"/>
      <c r="U64" s="99" t="s">
        <v>95</v>
      </c>
      <c r="V64" s="107"/>
      <c r="W64" s="99"/>
    </row>
    <row r="65" spans="19:21" x14ac:dyDescent="0.15">
      <c r="S65" s="99" t="s">
        <v>616</v>
      </c>
      <c r="U65" s="99" t="s">
        <v>636</v>
      </c>
    </row>
    <row r="66" spans="19:21" x14ac:dyDescent="0.15">
      <c r="S66" s="99" t="s">
        <v>617</v>
      </c>
      <c r="U66" s="99"/>
    </row>
    <row r="67" spans="19:21" x14ac:dyDescent="0.15">
      <c r="S67" s="99" t="s">
        <v>618</v>
      </c>
    </row>
    <row r="68" spans="19:21" x14ac:dyDescent="0.15">
      <c r="S68" s="99" t="s">
        <v>619</v>
      </c>
    </row>
    <row r="69" spans="19:21" x14ac:dyDescent="0.15">
      <c r="S69" s="99" t="s">
        <v>620</v>
      </c>
    </row>
    <row r="70" spans="19:21" x14ac:dyDescent="0.15">
      <c r="S70" s="99" t="s">
        <v>621</v>
      </c>
    </row>
    <row r="71" spans="19:21" x14ac:dyDescent="0.15">
      <c r="S71" s="99" t="s">
        <v>622</v>
      </c>
    </row>
    <row r="72" spans="19:21" x14ac:dyDescent="0.15">
      <c r="S72" s="99"/>
    </row>
    <row r="102" spans="1:1" x14ac:dyDescent="0.15">
      <c r="A102" s="1" t="s">
        <v>264</v>
      </c>
    </row>
    <row r="103" spans="1:1" x14ac:dyDescent="0.15">
      <c r="A103" s="1" t="s">
        <v>263</v>
      </c>
    </row>
    <row r="106" spans="1:1" x14ac:dyDescent="0.15">
      <c r="A106" s="1" t="s">
        <v>266</v>
      </c>
    </row>
  </sheetData>
  <mergeCells count="139">
    <mergeCell ref="A27:F27"/>
    <mergeCell ref="I27:J27"/>
    <mergeCell ref="K27:L27"/>
    <mergeCell ref="G28:O28"/>
    <mergeCell ref="E62:L62"/>
    <mergeCell ref="N62:O62"/>
    <mergeCell ref="Q24:Q25"/>
    <mergeCell ref="I25:J25"/>
    <mergeCell ref="K25:L25"/>
    <mergeCell ref="A26:F26"/>
    <mergeCell ref="I26:J26"/>
    <mergeCell ref="K26:L26"/>
    <mergeCell ref="I24:J24"/>
    <mergeCell ref="K24:L24"/>
    <mergeCell ref="M24:M25"/>
    <mergeCell ref="N24:N25"/>
    <mergeCell ref="O24:O25"/>
    <mergeCell ref="P24:P25"/>
    <mergeCell ref="A24:A25"/>
    <mergeCell ref="B24:B25"/>
    <mergeCell ref="D24:D25"/>
    <mergeCell ref="E24:E25"/>
    <mergeCell ref="F24:F25"/>
    <mergeCell ref="G24:G25"/>
    <mergeCell ref="H24:H25"/>
    <mergeCell ref="I22:J22"/>
    <mergeCell ref="K22:L22"/>
    <mergeCell ref="Q20:Q21"/>
    <mergeCell ref="I21:J21"/>
    <mergeCell ref="K21:L21"/>
    <mergeCell ref="A22:A23"/>
    <mergeCell ref="B22:B23"/>
    <mergeCell ref="D22:D23"/>
    <mergeCell ref="E22:E23"/>
    <mergeCell ref="F22:F23"/>
    <mergeCell ref="G22:G23"/>
    <mergeCell ref="H22:H23"/>
    <mergeCell ref="I20:J20"/>
    <mergeCell ref="K20:L20"/>
    <mergeCell ref="M20:M21"/>
    <mergeCell ref="N20:N21"/>
    <mergeCell ref="O20:O21"/>
    <mergeCell ref="P20:P21"/>
    <mergeCell ref="Q22:Q23"/>
    <mergeCell ref="I23:J23"/>
    <mergeCell ref="K23:L23"/>
    <mergeCell ref="M22:M23"/>
    <mergeCell ref="N22:N23"/>
    <mergeCell ref="O22:O23"/>
    <mergeCell ref="P22:P23"/>
    <mergeCell ref="A20:A21"/>
    <mergeCell ref="B20:B21"/>
    <mergeCell ref="D20:D21"/>
    <mergeCell ref="E20:E21"/>
    <mergeCell ref="F20:F21"/>
    <mergeCell ref="G20:G21"/>
    <mergeCell ref="H20:H21"/>
    <mergeCell ref="I18:J18"/>
    <mergeCell ref="K18:L18"/>
    <mergeCell ref="Q16:Q17"/>
    <mergeCell ref="I17:J17"/>
    <mergeCell ref="K17:L17"/>
    <mergeCell ref="A18:A19"/>
    <mergeCell ref="B18:B19"/>
    <mergeCell ref="D18:D19"/>
    <mergeCell ref="E18:E19"/>
    <mergeCell ref="F18:F19"/>
    <mergeCell ref="G18:G19"/>
    <mergeCell ref="H18:H19"/>
    <mergeCell ref="I16:J16"/>
    <mergeCell ref="K16:L16"/>
    <mergeCell ref="M16:M17"/>
    <mergeCell ref="N16:N17"/>
    <mergeCell ref="O16:O17"/>
    <mergeCell ref="P16:P17"/>
    <mergeCell ref="Q18:Q19"/>
    <mergeCell ref="I19:J19"/>
    <mergeCell ref="K19:L19"/>
    <mergeCell ref="M18:M19"/>
    <mergeCell ref="N18:N19"/>
    <mergeCell ref="O18:O19"/>
    <mergeCell ref="P18:P19"/>
    <mergeCell ref="A16:A17"/>
    <mergeCell ref="B16:B17"/>
    <mergeCell ref="D16:D17"/>
    <mergeCell ref="E16:E17"/>
    <mergeCell ref="F16:F17"/>
    <mergeCell ref="G16:G17"/>
    <mergeCell ref="H16:H17"/>
    <mergeCell ref="A11:A15"/>
    <mergeCell ref="B11:B15"/>
    <mergeCell ref="C11:C13"/>
    <mergeCell ref="D11:D15"/>
    <mergeCell ref="E11:E15"/>
    <mergeCell ref="F11:F15"/>
    <mergeCell ref="C14:C15"/>
    <mergeCell ref="G11:H11"/>
    <mergeCell ref="I11:L11"/>
    <mergeCell ref="M11:M15"/>
    <mergeCell ref="O11:O13"/>
    <mergeCell ref="P11:P12"/>
    <mergeCell ref="G12:G15"/>
    <mergeCell ref="H12:H15"/>
    <mergeCell ref="I12:J13"/>
    <mergeCell ref="K12:L13"/>
    <mergeCell ref="N12:N15"/>
    <mergeCell ref="I14:J15"/>
    <mergeCell ref="K14:L15"/>
    <mergeCell ref="O14:O15"/>
    <mergeCell ref="A7:D7"/>
    <mergeCell ref="E7:I7"/>
    <mergeCell ref="J7:L7"/>
    <mergeCell ref="M7:O7"/>
    <mergeCell ref="A9:D9"/>
    <mergeCell ref="E9:H9"/>
    <mergeCell ref="J9:L9"/>
    <mergeCell ref="M9:O9"/>
    <mergeCell ref="A5:D5"/>
    <mergeCell ref="E5:I5"/>
    <mergeCell ref="J5:L5"/>
    <mergeCell ref="M5:O5"/>
    <mergeCell ref="A6:D6"/>
    <mergeCell ref="E6:I6"/>
    <mergeCell ref="J6:L6"/>
    <mergeCell ref="M6:O6"/>
    <mergeCell ref="A3:D3"/>
    <mergeCell ref="E3:I3"/>
    <mergeCell ref="J3:L3"/>
    <mergeCell ref="M3:O3"/>
    <mergeCell ref="A4:D4"/>
    <mergeCell ref="E4:I4"/>
    <mergeCell ref="J4:L4"/>
    <mergeCell ref="M4:O4"/>
    <mergeCell ref="E1:L1"/>
    <mergeCell ref="N1:O1"/>
    <mergeCell ref="A2:D2"/>
    <mergeCell ref="E2:I2"/>
    <mergeCell ref="J2:L2"/>
    <mergeCell ref="M2:O2"/>
  </mergeCells>
  <phoneticPr fontId="3"/>
  <conditionalFormatting sqref="G28:O28">
    <cfRule type="containsText" dxfId="75" priority="18" operator="containsText" text="確保">
      <formula>NOT(ISERROR(SEARCH("確保",G28)))</formula>
    </cfRule>
    <cfRule type="containsText" dxfId="74" priority="19" operator="containsText" text="下回">
      <formula>NOT(ISERROR(SEARCH("下回",G28)))</formula>
    </cfRule>
  </conditionalFormatting>
  <conditionalFormatting sqref="N27">
    <cfRule type="cellIs" dxfId="73" priority="14" operator="lessThan">
      <formula>$M$9</formula>
    </cfRule>
    <cfRule type="cellIs" dxfId="72" priority="15" operator="greaterThanOrEqual">
      <formula>$M$9</formula>
    </cfRule>
  </conditionalFormatting>
  <conditionalFormatting sqref="N16:N25">
    <cfRule type="cellIs" dxfId="71" priority="16" operator="lessThan">
      <formula>$M$9</formula>
    </cfRule>
    <cfRule type="cellIs" dxfId="70" priority="17" operator="greaterThanOrEqual">
      <formula>$M$9</formula>
    </cfRule>
  </conditionalFormatting>
  <conditionalFormatting sqref="B16:L25">
    <cfRule type="notContainsBlanks" dxfId="69" priority="9">
      <formula>LEN(TRIM(B16))&gt;0</formula>
    </cfRule>
    <cfRule type="expression" dxfId="68" priority="13">
      <formula>LEN($A16)&gt;0</formula>
    </cfRule>
  </conditionalFormatting>
  <conditionalFormatting sqref="C17 I17:L17 C19 I19:L19 C21 I21:L21 C23 I23:L23 C25 I25:L25">
    <cfRule type="expression" dxfId="67" priority="11">
      <formula>LEN($A16)&gt;0</formula>
    </cfRule>
  </conditionalFormatting>
  <conditionalFormatting sqref="C17 I17:L17 C19 I19:L19 C21 I21:L21 C23 I23:L23 C25 I25:L25">
    <cfRule type="notContainsBlanks" dxfId="66" priority="10">
      <formula>LEN(TRIM(C17))&gt;0</formula>
    </cfRule>
  </conditionalFormatting>
  <conditionalFormatting sqref="G16:G25">
    <cfRule type="expression" dxfId="65" priority="12">
      <formula>$F16="日給"</formula>
    </cfRule>
  </conditionalFormatting>
  <conditionalFormatting sqref="A16:A17">
    <cfRule type="expression" dxfId="64" priority="8">
      <formula>AND(E9&lt;&gt;"",E9&lt;&gt;"該当者なし")</formula>
    </cfRule>
  </conditionalFormatting>
  <conditionalFormatting sqref="A16:A25">
    <cfRule type="notContainsBlanks" dxfId="63" priority="3">
      <formula>LEN(TRIM(A16))&gt;0</formula>
    </cfRule>
  </conditionalFormatting>
  <conditionalFormatting sqref="A18:A19">
    <cfRule type="expression" dxfId="62" priority="7">
      <formula>A16&lt;&gt;""</formula>
    </cfRule>
  </conditionalFormatting>
  <conditionalFormatting sqref="A20:A21">
    <cfRule type="expression" dxfId="61" priority="6">
      <formula>A18&lt;&gt;""</formula>
    </cfRule>
  </conditionalFormatting>
  <conditionalFormatting sqref="A22:A23">
    <cfRule type="expression" dxfId="60" priority="5">
      <formula>A20&lt;&gt;""</formula>
    </cfRule>
  </conditionalFormatting>
  <conditionalFormatting sqref="A24:A25">
    <cfRule type="expression" dxfId="59" priority="4">
      <formula>A22&lt;&gt;""</formula>
    </cfRule>
  </conditionalFormatting>
  <conditionalFormatting sqref="O16:O25">
    <cfRule type="notContainsBlanks" dxfId="58" priority="1">
      <formula>LEN(TRIM(O16))&gt;0</formula>
    </cfRule>
    <cfRule type="expression" dxfId="57" priority="2">
      <formula>LEN($A16)&gt;0</formula>
    </cfRule>
  </conditionalFormatting>
  <dataValidations count="20">
    <dataValidation imeMode="off" allowBlank="1" showInputMessage="1" showErrorMessage="1" promptTitle="入力" prompt="給与や手当の支給がない場合は0を入力してください" sqref="I17:L17 K16:L16 I19:L19 K18:L18 I21:L21 K20:L20 I23:L23 K22:L22 I25:L25 K24:L24"/>
    <dataValidation type="list" allowBlank="1" showInputMessage="1" showErrorMessage="1" promptTitle="選択" prompt="労働者の支払形態を選択してください" sqref="F16:F25">
      <formula1>$V$62:$V$64</formula1>
    </dataValidation>
    <dataValidation type="list" imeMode="off" allowBlank="1" showInputMessage="1" showErrorMessage="1" promptTitle="選択" prompt="労働者が資格（職種に対応する資格に限る）を保有している場合は、&quot;◯&quot;を選択し、ない場合は、&quot;×&quot;を選択してください" sqref="D16:D25">
      <formula1>$T$62:$T$64</formula1>
    </dataValidation>
    <dataValidation type="list" imeMode="off" allowBlank="1" showInputMessage="1" showErrorMessage="1" promptTitle="選択" prompt="労働者の職階を選択してください" sqref="E16:E25">
      <formula1>$U$62:$U$66</formula1>
    </dataValidation>
    <dataValidation imeMode="off" allowBlank="1" showInputMessage="1" showErrorMessage="1" promptTitle="入力" prompt="労働者の年齢を入力してください" sqref="B16:B25"/>
    <dataValidation imeMode="off" allowBlank="1" showInputMessage="1" showErrorMessage="1" promptTitle="入力" prompt="労働者の経験年数を入力してください" sqref="C16 C18 C20 C22 C24"/>
    <dataValidation imeMode="off" allowBlank="1" showInputMessage="1" showErrorMessage="1" promptTitle="入力" prompt="労働者の雇用期間（年数）を入力してください" sqref="C17 C19 C21 C23 C25"/>
    <dataValidation imeMode="off" allowBlank="1" showInputMessage="1" showErrorMessage="1" promptTitle="入力" prompt="アルファベット（半角・大文字）で入力してください_x000a_例）A、B、C、Ｄ・・・・" sqref="A16:A25"/>
    <dataValidation allowBlank="1" showInputMessage="1" showErrorMessage="1" promptTitle="入力" prompt="工事番号を入力_x000a_※必ず入力漏れ、誤りのないようにしてください" sqref="E3:I3"/>
    <dataValidation type="list" allowBlank="1" showInputMessage="1" showErrorMessage="1" promptTitle="選択" prompt="職種名　を選択_x000a_該当が無い場合は、該当者なしを選択" sqref="E9:H9">
      <formula1>$S$9:$S$59</formula1>
    </dataValidation>
    <dataValidation allowBlank="1" showInputMessage="1" showErrorMessage="1" promptTitle="自動計算の計算式を入力しています" prompt="公共労務単価の反映には、[F9]を押すなど、再計算を行ってください。" sqref="M9:O9"/>
    <dataValidation allowBlank="1" showInputMessage="1" showErrorMessage="1" promptTitle="入力" prompt="作成担当者の連絡先　を入力" sqref="E7 M7"/>
    <dataValidation type="list" allowBlank="1" showInputMessage="1" showErrorMessage="1" promptTitle="選択" prompt="元請負人　又は　○次下請負人　を選択" sqref="M5">
      <formula1>"元請負人,１次下請負人,２次下請負人,３次下請負人"</formula1>
    </dataValidation>
    <dataValidation imeMode="off" allowBlank="1" showInputMessage="1" showErrorMessage="1" sqref="G24:I24 G16:I16 G18:I18 G20:I20 G22:I22"/>
    <dataValidation type="list" allowBlank="1" showInputMessage="1" showErrorMessage="1" promptTitle="選択" prompt="本社の所在地が、道内または道外かを選択" sqref="M6:O6">
      <formula1>$W$62:$W$63</formula1>
    </dataValidation>
    <dataValidation allowBlank="1" showInputMessage="1" showErrorMessage="1" promptTitle="入力" prompt="元請の方の入力：_x000a_単体企業の場合は、自社名を入力_x000a_JVの場合は、JV名を入力_x000a__x000a_元請以外の方の入力：_x000a_直近上位注文者の会社名を入力。なお、直近上位注文者がJVの場合は、JV名を入力_x000a__x000a_※株式会社等は、（株）等全角括弧で入力_x000a_※必ず入力漏れ、誤りのないようにしてください" sqref="M2:O2"/>
    <dataValidation type="list" allowBlank="1" showInputMessage="1" showErrorMessage="1" promptTitle="選択" prompt="発注機関を選択_x000a_※必ず入力漏れ、誤りのないようにしてください" sqref="M3:O3">
      <formula1>$S$62:$S$71</formula1>
    </dataValidation>
    <dataValidation allowBlank="1" showInputMessage="1" showErrorMessage="1" promptTitle="入力" prompt="単体企業　または　ＪＶの構成員　を入力_x000a__x000a_※株式会社や有限会社などは（株）、（有）のように全角の括弧で入力" sqref="E5:I5"/>
    <dataValidation imeMode="off" operator="lessThanOrEqual" allowBlank="1" showInputMessage="1" showErrorMessage="1" promptTitle="入力" prompt="作成年月日を例にならって入力_x000a_例）2022/04/01（半角入力）" sqref="E2:I2"/>
    <dataValidation allowBlank="1" showInputMessage="1" showErrorMessage="1" prompt="事情により入力出来ない場合は、簡潔に理由を記載してください。_x000a_（例）新規雇用　など" sqref="O16:O25"/>
  </dataValidations>
  <printOptions horizontalCentered="1" verticalCentered="1"/>
  <pageMargins left="0.59055118110236227" right="0.19685039370078741" top="0.39370078740157483" bottom="0.19685039370078741" header="0" footer="0"/>
  <pageSetup paperSize="9" scale="85" firstPageNumber="0" orientation="portrait" useFirstPageNumber="1" r:id="rId1"/>
  <rowBreaks count="1" manualBreakCount="1">
    <brk id="60"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06"/>
  <sheetViews>
    <sheetView view="pageBreakPreview" zoomScaleNormal="100" zoomScaleSheetLayoutView="100" workbookViewId="0">
      <selection activeCell="I22" sqref="I22:J22"/>
    </sheetView>
  </sheetViews>
  <sheetFormatPr defaultColWidth="9" defaultRowHeight="13.5" x14ac:dyDescent="0.15"/>
  <cols>
    <col min="1" max="1" width="5" style="1" customWidth="1"/>
    <col min="2" max="2" width="3.75" style="1" customWidth="1"/>
    <col min="3" max="3" width="7.5" style="1" customWidth="1"/>
    <col min="4" max="4" width="3.75" style="1" customWidth="1"/>
    <col min="5" max="5" width="5" style="1" customWidth="1"/>
    <col min="6" max="6" width="5" style="1" bestFit="1" customWidth="1"/>
    <col min="7" max="8" width="13.75" style="1" customWidth="1"/>
    <col min="9" max="12" width="6.5" style="1" customWidth="1"/>
    <col min="13" max="13" width="8.75" style="1" customWidth="1"/>
    <col min="14" max="14" width="11.75" style="1" customWidth="1"/>
    <col min="15" max="15" width="8.75" style="1" customWidth="1"/>
    <col min="16" max="16" width="11.625" style="1" hidden="1" customWidth="1"/>
    <col min="17" max="17" width="11.5" style="1" customWidth="1"/>
    <col min="18" max="18" width="5.875" style="1" customWidth="1"/>
    <col min="19" max="19" width="18.375" style="1" customWidth="1"/>
    <col min="20" max="20" width="9" style="1" customWidth="1"/>
    <col min="21" max="16384" width="9" style="1"/>
  </cols>
  <sheetData>
    <row r="1" spans="1:23" ht="32.25" customHeight="1" thickBot="1" x14ac:dyDescent="0.2">
      <c r="A1" s="49" t="s">
        <v>272</v>
      </c>
      <c r="B1" s="12"/>
      <c r="C1" s="12"/>
      <c r="D1" s="12"/>
      <c r="E1" s="126" t="s">
        <v>18</v>
      </c>
      <c r="F1" s="126"/>
      <c r="G1" s="126"/>
      <c r="H1" s="126"/>
      <c r="I1" s="126"/>
      <c r="J1" s="126"/>
      <c r="K1" s="126"/>
      <c r="L1" s="126"/>
      <c r="N1" s="127" t="s">
        <v>639</v>
      </c>
      <c r="O1" s="127"/>
      <c r="P1" s="102" t="str">
        <f>IF(COUNTIF(E2,"/")&lt;1,TEXT(E2,"ge/mm/dd"),E2)</f>
        <v>M33/01/00</v>
      </c>
      <c r="Q1" s="121" t="str">
        <f>IF(E2="","作成年月日を入力してください",IF(M2="","直近上位の注文者名を入力してください",IF(E3="","工事番号を入力してください",IF(M3="","発注機関を選択してください",IF(E4="","工事名を入力してください",IF(E5="","会社名を入力してください",IF(M5="","元請・下請を選択してください",IF(E6="","住所を入力してください",IF(M6="","本社所在地（道内・道外）を選択してください",IF(E7="","担当者名を入力してください",IF(M7="","連絡先を入力してください",IF(E9="","職種名を入力してください","基本情報の入力漏れはありません"))))))))))))</f>
        <v>作成年月日を入力してください</v>
      </c>
    </row>
    <row r="2" spans="1:23" ht="18.75" customHeight="1" x14ac:dyDescent="0.15">
      <c r="A2" s="128" t="s">
        <v>662</v>
      </c>
      <c r="B2" s="129"/>
      <c r="C2" s="129"/>
      <c r="D2" s="130"/>
      <c r="E2" s="131"/>
      <c r="F2" s="132"/>
      <c r="G2" s="132"/>
      <c r="H2" s="132"/>
      <c r="I2" s="133"/>
      <c r="J2" s="134" t="s">
        <v>629</v>
      </c>
      <c r="K2" s="134"/>
      <c r="L2" s="134"/>
      <c r="M2" s="135"/>
      <c r="N2" s="136"/>
      <c r="O2" s="137"/>
      <c r="P2" s="1" t="str">
        <f>IF(COUNTIF(M2,"*経常*")=1,MID(M2,1,FIND("経常",M2)-1)&amp;"　経常JV",IF(COUNTIF(M2,"*特定*")=1,MID(M2,1,FIND("特定",M2)-1)&amp;"　特定JV",IF(M2="","",IF(M5="２次下請負人","（"&amp;M2&amp;"）",IF(M5="３次下請負人","（（"&amp;M2&amp;"））",M2)))))</f>
        <v/>
      </c>
    </row>
    <row r="3" spans="1:23" ht="18.75" customHeight="1" x14ac:dyDescent="0.15">
      <c r="A3" s="147" t="s">
        <v>611</v>
      </c>
      <c r="B3" s="148"/>
      <c r="C3" s="148"/>
      <c r="D3" s="149"/>
      <c r="E3" s="150"/>
      <c r="F3" s="151"/>
      <c r="G3" s="151"/>
      <c r="H3" s="151"/>
      <c r="I3" s="151"/>
      <c r="J3" s="152" t="s">
        <v>623</v>
      </c>
      <c r="K3" s="152"/>
      <c r="L3" s="152"/>
      <c r="M3" s="153"/>
      <c r="N3" s="153"/>
      <c r="O3" s="154"/>
      <c r="P3" s="1" t="str">
        <f>IF(E3="","",TEXT(E3,"0000"))</f>
        <v/>
      </c>
      <c r="V3" s="102"/>
    </row>
    <row r="4" spans="1:23" ht="18.75" customHeight="1" x14ac:dyDescent="0.15">
      <c r="A4" s="138" t="s">
        <v>0</v>
      </c>
      <c r="B4" s="139"/>
      <c r="C4" s="139"/>
      <c r="D4" s="140"/>
      <c r="E4" s="141"/>
      <c r="F4" s="142"/>
      <c r="G4" s="142"/>
      <c r="H4" s="142"/>
      <c r="I4" s="143"/>
      <c r="J4" s="155"/>
      <c r="K4" s="155"/>
      <c r="L4" s="155"/>
      <c r="M4" s="156"/>
      <c r="N4" s="156"/>
      <c r="O4" s="156"/>
      <c r="P4" s="1" t="str">
        <f>IF(M3="","",MID(M3,FIND("建設管理部",M3)-2,2))</f>
        <v/>
      </c>
    </row>
    <row r="5" spans="1:23" ht="18.75" customHeight="1" x14ac:dyDescent="0.15">
      <c r="A5" s="138" t="s">
        <v>2</v>
      </c>
      <c r="B5" s="139"/>
      <c r="C5" s="139"/>
      <c r="D5" s="140"/>
      <c r="E5" s="141"/>
      <c r="F5" s="142"/>
      <c r="G5" s="142"/>
      <c r="H5" s="142"/>
      <c r="I5" s="143"/>
      <c r="J5" s="144" t="s">
        <v>610</v>
      </c>
      <c r="K5" s="144"/>
      <c r="L5" s="144"/>
      <c r="M5" s="145"/>
      <c r="N5" s="145"/>
      <c r="O5" s="146"/>
      <c r="P5" s="1" t="str">
        <f>IF(M5="元請負人","元",IF(M5="１次下請負人","1次",IF(M5="２次下請負人","2次",IF(M5="３次下請負人","3次",""))))</f>
        <v/>
      </c>
      <c r="W5" s="102"/>
    </row>
    <row r="6" spans="1:23" ht="18.75" customHeight="1" x14ac:dyDescent="0.15">
      <c r="A6" s="138" t="s">
        <v>19</v>
      </c>
      <c r="B6" s="139"/>
      <c r="C6" s="139"/>
      <c r="D6" s="140"/>
      <c r="E6" s="141"/>
      <c r="F6" s="142"/>
      <c r="G6" s="142"/>
      <c r="H6" s="142"/>
      <c r="I6" s="143"/>
      <c r="J6" s="144" t="s">
        <v>633</v>
      </c>
      <c r="K6" s="144"/>
      <c r="L6" s="144"/>
      <c r="M6" s="145"/>
      <c r="N6" s="145"/>
      <c r="O6" s="146"/>
      <c r="P6" s="1" t="str">
        <f>IF(M6="道外","道外","")</f>
        <v/>
      </c>
    </row>
    <row r="7" spans="1:23" ht="18.75" customHeight="1" thickBot="1" x14ac:dyDescent="0.2">
      <c r="A7" s="169" t="s">
        <v>3</v>
      </c>
      <c r="B7" s="170"/>
      <c r="C7" s="170"/>
      <c r="D7" s="171"/>
      <c r="E7" s="172"/>
      <c r="F7" s="173"/>
      <c r="G7" s="173"/>
      <c r="H7" s="173"/>
      <c r="I7" s="174"/>
      <c r="J7" s="175" t="s">
        <v>83</v>
      </c>
      <c r="K7" s="175"/>
      <c r="L7" s="175"/>
      <c r="M7" s="176"/>
      <c r="N7" s="176"/>
      <c r="O7" s="177"/>
      <c r="T7" s="1" t="s">
        <v>267</v>
      </c>
    </row>
    <row r="8" spans="1:23" ht="11.25" customHeight="1" thickBot="1" x14ac:dyDescent="0.2">
      <c r="A8" s="125"/>
      <c r="B8" s="125"/>
      <c r="C8" s="125"/>
      <c r="D8" s="125"/>
      <c r="E8" s="125"/>
      <c r="F8" s="125"/>
      <c r="G8" s="2"/>
      <c r="H8" s="2"/>
      <c r="I8" s="2"/>
      <c r="J8" s="101"/>
      <c r="K8" s="2"/>
      <c r="S8" s="6" t="s">
        <v>100</v>
      </c>
      <c r="T8" s="6" t="s">
        <v>640</v>
      </c>
    </row>
    <row r="9" spans="1:23" ht="18.75" customHeight="1" thickBot="1" x14ac:dyDescent="0.2">
      <c r="A9" s="178" t="s">
        <v>4</v>
      </c>
      <c r="B9" s="179"/>
      <c r="C9" s="179"/>
      <c r="D9" s="180"/>
      <c r="E9" s="181"/>
      <c r="F9" s="182"/>
      <c r="G9" s="182"/>
      <c r="H9" s="183"/>
      <c r="J9" s="184" t="s">
        <v>278</v>
      </c>
      <c r="K9" s="185"/>
      <c r="L9" s="185"/>
      <c r="M9" s="186" t="str">
        <f>IF(E9="","",VLOOKUP(E9,S9:T59,2))</f>
        <v/>
      </c>
      <c r="N9" s="187"/>
      <c r="O9" s="188"/>
      <c r="S9" s="6" t="s">
        <v>21</v>
      </c>
      <c r="T9" s="6">
        <v>22800</v>
      </c>
    </row>
    <row r="10" spans="1:23" ht="11.25" customHeight="1" thickBot="1" x14ac:dyDescent="0.2">
      <c r="S10" s="6" t="s">
        <v>22</v>
      </c>
      <c r="T10" s="6">
        <v>19100</v>
      </c>
    </row>
    <row r="11" spans="1:23" ht="20.25" customHeight="1" x14ac:dyDescent="0.15">
      <c r="A11" s="202" t="s">
        <v>601</v>
      </c>
      <c r="B11" s="205" t="s">
        <v>5</v>
      </c>
      <c r="C11" s="208" t="s">
        <v>80</v>
      </c>
      <c r="D11" s="211" t="s">
        <v>84</v>
      </c>
      <c r="E11" s="214" t="s">
        <v>596</v>
      </c>
      <c r="F11" s="217" t="s">
        <v>6</v>
      </c>
      <c r="G11" s="222" t="s">
        <v>7</v>
      </c>
      <c r="H11" s="223"/>
      <c r="I11" s="224" t="s">
        <v>8</v>
      </c>
      <c r="J11" s="224"/>
      <c r="K11" s="224"/>
      <c r="L11" s="224"/>
      <c r="M11" s="225" t="s">
        <v>659</v>
      </c>
      <c r="N11" s="3" t="s">
        <v>10</v>
      </c>
      <c r="O11" s="228" t="s">
        <v>597</v>
      </c>
      <c r="P11" s="230"/>
      <c r="S11" s="6" t="s">
        <v>23</v>
      </c>
      <c r="T11" s="6">
        <v>16300</v>
      </c>
    </row>
    <row r="12" spans="1:23" ht="18.75" customHeight="1" x14ac:dyDescent="0.15">
      <c r="A12" s="203"/>
      <c r="B12" s="206"/>
      <c r="C12" s="209"/>
      <c r="D12" s="212"/>
      <c r="E12" s="215"/>
      <c r="F12" s="218"/>
      <c r="G12" s="231" t="s">
        <v>653</v>
      </c>
      <c r="H12" s="234" t="s">
        <v>654</v>
      </c>
      <c r="I12" s="237" t="s">
        <v>655</v>
      </c>
      <c r="J12" s="238"/>
      <c r="K12" s="241" t="s">
        <v>657</v>
      </c>
      <c r="L12" s="242"/>
      <c r="M12" s="226"/>
      <c r="N12" s="157" t="s">
        <v>12</v>
      </c>
      <c r="O12" s="229"/>
      <c r="P12" s="230"/>
      <c r="S12" s="6" t="s">
        <v>24</v>
      </c>
      <c r="T12" s="6">
        <v>21000</v>
      </c>
    </row>
    <row r="13" spans="1:23" ht="13.5" customHeight="1" x14ac:dyDescent="0.15">
      <c r="A13" s="203"/>
      <c r="B13" s="206"/>
      <c r="C13" s="210"/>
      <c r="D13" s="212"/>
      <c r="E13" s="215"/>
      <c r="F13" s="218"/>
      <c r="G13" s="232"/>
      <c r="H13" s="235"/>
      <c r="I13" s="239"/>
      <c r="J13" s="240"/>
      <c r="K13" s="243"/>
      <c r="L13" s="244"/>
      <c r="M13" s="226"/>
      <c r="N13" s="157"/>
      <c r="O13" s="229"/>
      <c r="P13" s="125"/>
      <c r="S13" s="6" t="s">
        <v>25</v>
      </c>
      <c r="T13" s="6">
        <v>28600</v>
      </c>
    </row>
    <row r="14" spans="1:23" ht="18.75" customHeight="1" x14ac:dyDescent="0.15">
      <c r="A14" s="203"/>
      <c r="B14" s="206"/>
      <c r="C14" s="220" t="s">
        <v>82</v>
      </c>
      <c r="D14" s="212"/>
      <c r="E14" s="215"/>
      <c r="F14" s="218"/>
      <c r="G14" s="232"/>
      <c r="H14" s="235"/>
      <c r="I14" s="159" t="s">
        <v>656</v>
      </c>
      <c r="J14" s="160"/>
      <c r="K14" s="163" t="s">
        <v>658</v>
      </c>
      <c r="L14" s="164"/>
      <c r="M14" s="226"/>
      <c r="N14" s="157"/>
      <c r="O14" s="167" t="s">
        <v>598</v>
      </c>
      <c r="P14" s="125"/>
      <c r="S14" s="6" t="s">
        <v>26</v>
      </c>
      <c r="T14" s="6">
        <v>26100</v>
      </c>
    </row>
    <row r="15" spans="1:23" x14ac:dyDescent="0.15">
      <c r="A15" s="204"/>
      <c r="B15" s="207"/>
      <c r="C15" s="221"/>
      <c r="D15" s="213"/>
      <c r="E15" s="216"/>
      <c r="F15" s="219"/>
      <c r="G15" s="233"/>
      <c r="H15" s="236"/>
      <c r="I15" s="161"/>
      <c r="J15" s="162"/>
      <c r="K15" s="165"/>
      <c r="L15" s="166"/>
      <c r="M15" s="227"/>
      <c r="N15" s="158"/>
      <c r="O15" s="168"/>
      <c r="P15" s="125"/>
      <c r="S15" s="6" t="s">
        <v>27</v>
      </c>
      <c r="T15" s="6">
        <v>37200</v>
      </c>
    </row>
    <row r="16" spans="1:23" x14ac:dyDescent="0.15">
      <c r="A16" s="190"/>
      <c r="B16" s="192"/>
      <c r="C16" s="13"/>
      <c r="D16" s="192"/>
      <c r="E16" s="194"/>
      <c r="F16" s="196"/>
      <c r="G16" s="198"/>
      <c r="H16" s="200"/>
      <c r="I16" s="245"/>
      <c r="J16" s="246"/>
      <c r="K16" s="246"/>
      <c r="L16" s="247"/>
      <c r="M16" s="252">
        <f>SUM(I16:L17)</f>
        <v>0</v>
      </c>
      <c r="N16" s="254" t="str">
        <f>IFERROR(IF(Q16=0,"0",P16),0)</f>
        <v>0</v>
      </c>
      <c r="O16" s="256"/>
      <c r="P16" s="189" t="e">
        <f>IF(F16="日給",ROUND(M16/H16*8,0),ROUND(M16*12/G16*8,0))</f>
        <v>#DIV/0!</v>
      </c>
      <c r="Q16" s="248">
        <f t="shared" ref="Q16" si="0">IF(M16=0,0,"")</f>
        <v>0</v>
      </c>
      <c r="S16" s="6" t="s">
        <v>28</v>
      </c>
      <c r="T16" s="6">
        <v>23800</v>
      </c>
    </row>
    <row r="17" spans="1:24" x14ac:dyDescent="0.15">
      <c r="A17" s="191"/>
      <c r="B17" s="193"/>
      <c r="C17" s="14"/>
      <c r="D17" s="193"/>
      <c r="E17" s="195"/>
      <c r="F17" s="197"/>
      <c r="G17" s="199"/>
      <c r="H17" s="201"/>
      <c r="I17" s="249"/>
      <c r="J17" s="250"/>
      <c r="K17" s="250"/>
      <c r="L17" s="251"/>
      <c r="M17" s="253"/>
      <c r="N17" s="255"/>
      <c r="O17" s="256"/>
      <c r="P17" s="189"/>
      <c r="Q17" s="248"/>
      <c r="S17" s="6" t="s">
        <v>29</v>
      </c>
      <c r="T17" s="6">
        <v>24300</v>
      </c>
    </row>
    <row r="18" spans="1:24" x14ac:dyDescent="0.15">
      <c r="A18" s="190"/>
      <c r="B18" s="192"/>
      <c r="C18" s="13"/>
      <c r="D18" s="192"/>
      <c r="E18" s="194"/>
      <c r="F18" s="196"/>
      <c r="G18" s="198"/>
      <c r="H18" s="200"/>
      <c r="I18" s="245"/>
      <c r="J18" s="246"/>
      <c r="K18" s="246"/>
      <c r="L18" s="247"/>
      <c r="M18" s="252">
        <f>SUM(I18:L19)</f>
        <v>0</v>
      </c>
      <c r="N18" s="254" t="str">
        <f t="shared" ref="N18" si="1">IFERROR(IF(Q18=0,"0",P18),0)</f>
        <v>0</v>
      </c>
      <c r="O18" s="256"/>
      <c r="P18" s="189" t="e">
        <f>IF(F18="日給",ROUND(M18/H18*8,0),ROUND(M18*12/G18*8,0))</f>
        <v>#DIV/0!</v>
      </c>
      <c r="Q18" s="248">
        <f t="shared" ref="Q18" si="2">IF(M18=0,0,"")</f>
        <v>0</v>
      </c>
      <c r="S18" s="6" t="s">
        <v>30</v>
      </c>
      <c r="T18" s="6">
        <v>26300</v>
      </c>
    </row>
    <row r="19" spans="1:24" x14ac:dyDescent="0.15">
      <c r="A19" s="191"/>
      <c r="B19" s="193"/>
      <c r="C19" s="14"/>
      <c r="D19" s="193"/>
      <c r="E19" s="195"/>
      <c r="F19" s="197"/>
      <c r="G19" s="199"/>
      <c r="H19" s="201"/>
      <c r="I19" s="249"/>
      <c r="J19" s="250"/>
      <c r="K19" s="250"/>
      <c r="L19" s="251"/>
      <c r="M19" s="253"/>
      <c r="N19" s="255"/>
      <c r="O19" s="256"/>
      <c r="P19" s="189"/>
      <c r="Q19" s="248"/>
      <c r="S19" s="6" t="s">
        <v>31</v>
      </c>
      <c r="T19" s="6">
        <v>27700</v>
      </c>
    </row>
    <row r="20" spans="1:24" x14ac:dyDescent="0.15">
      <c r="A20" s="190"/>
      <c r="B20" s="192"/>
      <c r="C20" s="13"/>
      <c r="D20" s="192"/>
      <c r="E20" s="194"/>
      <c r="F20" s="196"/>
      <c r="G20" s="198"/>
      <c r="H20" s="200"/>
      <c r="I20" s="245"/>
      <c r="J20" s="246"/>
      <c r="K20" s="246"/>
      <c r="L20" s="247"/>
      <c r="M20" s="252">
        <f t="shared" ref="M20" si="3">SUM(I20:L21)</f>
        <v>0</v>
      </c>
      <c r="N20" s="254" t="str">
        <f t="shared" ref="N20" si="4">IFERROR(IF(Q20=0,"0",P20),0)</f>
        <v>0</v>
      </c>
      <c r="O20" s="256"/>
      <c r="P20" s="189" t="e">
        <f>IF(F20="日給",ROUND(M20/H20*8,0),ROUND(M20*12/G20*8,0))</f>
        <v>#DIV/0!</v>
      </c>
      <c r="Q20" s="248">
        <f t="shared" ref="Q20" si="5">IF(M20=0,0,"")</f>
        <v>0</v>
      </c>
      <c r="S20" s="6" t="s">
        <v>32</v>
      </c>
      <c r="T20" s="6">
        <v>26100</v>
      </c>
    </row>
    <row r="21" spans="1:24" x14ac:dyDescent="0.15">
      <c r="A21" s="191"/>
      <c r="B21" s="193"/>
      <c r="C21" s="14"/>
      <c r="D21" s="193"/>
      <c r="E21" s="195"/>
      <c r="F21" s="197"/>
      <c r="G21" s="199"/>
      <c r="H21" s="201"/>
      <c r="I21" s="249"/>
      <c r="J21" s="250"/>
      <c r="K21" s="250"/>
      <c r="L21" s="251"/>
      <c r="M21" s="253"/>
      <c r="N21" s="255"/>
      <c r="O21" s="256"/>
      <c r="P21" s="189"/>
      <c r="Q21" s="248"/>
      <c r="S21" s="6" t="s">
        <v>33</v>
      </c>
      <c r="T21" s="6">
        <v>28500</v>
      </c>
    </row>
    <row r="22" spans="1:24" x14ac:dyDescent="0.15">
      <c r="A22" s="190"/>
      <c r="B22" s="192"/>
      <c r="C22" s="13"/>
      <c r="D22" s="192"/>
      <c r="E22" s="194"/>
      <c r="F22" s="196"/>
      <c r="G22" s="198"/>
      <c r="H22" s="200"/>
      <c r="I22" s="258"/>
      <c r="J22" s="259"/>
      <c r="K22" s="260"/>
      <c r="L22" s="261"/>
      <c r="M22" s="252">
        <f t="shared" ref="M22" si="6">SUM(I22:L23)</f>
        <v>0</v>
      </c>
      <c r="N22" s="254" t="str">
        <f t="shared" ref="N22" si="7">IFERROR(IF(Q22=0,"0",P22),0)</f>
        <v>0</v>
      </c>
      <c r="O22" s="256"/>
      <c r="P22" s="189" t="e">
        <f t="shared" ref="P22" si="8">IF(F22="日給",ROUND(M22/H22*8,0),ROUND(M22*12/G22*8,0))</f>
        <v>#DIV/0!</v>
      </c>
      <c r="Q22" s="248">
        <f t="shared" ref="Q22" si="9">IF(M22=0,0,"")</f>
        <v>0</v>
      </c>
      <c r="S22" s="6" t="s">
        <v>34</v>
      </c>
      <c r="T22" s="6">
        <v>23400</v>
      </c>
    </row>
    <row r="23" spans="1:24" x14ac:dyDescent="0.15">
      <c r="A23" s="191"/>
      <c r="B23" s="193"/>
      <c r="C23" s="14"/>
      <c r="D23" s="193"/>
      <c r="E23" s="195"/>
      <c r="F23" s="197"/>
      <c r="G23" s="199"/>
      <c r="H23" s="201"/>
      <c r="I23" s="262"/>
      <c r="J23" s="263"/>
      <c r="K23" s="264"/>
      <c r="L23" s="265"/>
      <c r="M23" s="253"/>
      <c r="N23" s="255"/>
      <c r="O23" s="256"/>
      <c r="P23" s="189"/>
      <c r="Q23" s="248"/>
      <c r="S23" s="6" t="s">
        <v>35</v>
      </c>
      <c r="T23" s="6">
        <v>19200</v>
      </c>
    </row>
    <row r="24" spans="1:24" x14ac:dyDescent="0.15">
      <c r="A24" s="190"/>
      <c r="B24" s="192"/>
      <c r="C24" s="13"/>
      <c r="D24" s="192"/>
      <c r="E24" s="194"/>
      <c r="F24" s="196"/>
      <c r="G24" s="198"/>
      <c r="H24" s="200"/>
      <c r="I24" s="258"/>
      <c r="J24" s="259"/>
      <c r="K24" s="260"/>
      <c r="L24" s="261"/>
      <c r="M24" s="252">
        <f t="shared" ref="M24" si="10">SUM(I24:L25)</f>
        <v>0</v>
      </c>
      <c r="N24" s="254" t="str">
        <f t="shared" ref="N24" si="11">IFERROR(IF(Q24=0,"0",P24),0)</f>
        <v>0</v>
      </c>
      <c r="O24" s="256"/>
      <c r="P24" s="189" t="e">
        <f t="shared" ref="P24" si="12">IF(F24="日給",ROUND(M24/H24*8,0),ROUND(M24*12/G24*8,0))</f>
        <v>#DIV/0!</v>
      </c>
      <c r="Q24" s="248">
        <f t="shared" ref="Q24" si="13">IF(M24=0,0,"")</f>
        <v>0</v>
      </c>
      <c r="S24" s="6" t="s">
        <v>36</v>
      </c>
      <c r="T24" s="6">
        <v>37400</v>
      </c>
      <c r="X24" s="106"/>
    </row>
    <row r="25" spans="1:24" ht="14.25" thickBot="1" x14ac:dyDescent="0.2">
      <c r="A25" s="191"/>
      <c r="B25" s="193"/>
      <c r="C25" s="14"/>
      <c r="D25" s="283"/>
      <c r="E25" s="284"/>
      <c r="F25" s="197"/>
      <c r="G25" s="285"/>
      <c r="H25" s="257"/>
      <c r="I25" s="262"/>
      <c r="J25" s="263"/>
      <c r="K25" s="264"/>
      <c r="L25" s="265"/>
      <c r="M25" s="281"/>
      <c r="N25" s="255"/>
      <c r="O25" s="282"/>
      <c r="P25" s="189"/>
      <c r="Q25" s="248"/>
      <c r="S25" s="6" t="s">
        <v>37</v>
      </c>
      <c r="T25" s="6">
        <v>46400</v>
      </c>
    </row>
    <row r="26" spans="1:24" ht="21" customHeight="1" thickTop="1" thickBot="1" x14ac:dyDescent="0.2">
      <c r="A26" s="274" t="s">
        <v>9</v>
      </c>
      <c r="B26" s="275"/>
      <c r="C26" s="275"/>
      <c r="D26" s="275"/>
      <c r="E26" s="275"/>
      <c r="F26" s="276"/>
      <c r="G26" s="108"/>
      <c r="H26" s="109"/>
      <c r="I26" s="277"/>
      <c r="J26" s="278"/>
      <c r="K26" s="279"/>
      <c r="L26" s="280"/>
      <c r="M26" s="7">
        <f>SUM(M16:M25)</f>
        <v>0</v>
      </c>
      <c r="N26" s="8">
        <f>SUM(N16:N25)</f>
        <v>0</v>
      </c>
      <c r="O26" s="97">
        <f>SUM(O16:O25)</f>
        <v>0</v>
      </c>
      <c r="P26" s="2"/>
      <c r="S26" s="6" t="s">
        <v>38</v>
      </c>
      <c r="T26" s="6">
        <v>30500</v>
      </c>
    </row>
    <row r="27" spans="1:24" ht="30.75" customHeight="1" thickTop="1" thickBot="1" x14ac:dyDescent="0.2">
      <c r="A27" s="266" t="s">
        <v>14</v>
      </c>
      <c r="B27" s="267"/>
      <c r="C27" s="267"/>
      <c r="D27" s="267"/>
      <c r="E27" s="267"/>
      <c r="F27" s="268"/>
      <c r="G27" s="110"/>
      <c r="H27" s="111"/>
      <c r="I27" s="269"/>
      <c r="J27" s="270"/>
      <c r="K27" s="271" t="e">
        <f>ROUND(O27/M9,3)</f>
        <v>#VALUE!</v>
      </c>
      <c r="L27" s="272"/>
      <c r="M27" s="112"/>
      <c r="N27" s="9" t="str">
        <f>IF(N26=0,"",ROUND(N26/COUNTIF(N16:N25,"&gt;0"),0))</f>
        <v/>
      </c>
      <c r="O27" s="98" t="str">
        <f>IF(O26=0,"",ROUND(O26/COUNTIF(O16:O25,"&gt;0"),0))</f>
        <v/>
      </c>
      <c r="P27" s="2">
        <f>COUNTIF(N16:N25,"&gt;0")</f>
        <v>0</v>
      </c>
      <c r="S27" s="6" t="s">
        <v>39</v>
      </c>
      <c r="T27" s="6">
        <v>40700</v>
      </c>
    </row>
    <row r="28" spans="1:24" ht="18.75" x14ac:dyDescent="0.15">
      <c r="G28" s="273" t="str">
        <f>IF(N27="","",IF(ROUND(N27/M9,3)&lt;0.7,"平均労務費が設計労務単価を大きく下回っています",IF(ROUND(N27/M9,3)&lt;1,"平均労務費が設計労務単価を下回っています","適切な賃金水準が確保されています")))</f>
        <v/>
      </c>
      <c r="H28" s="273"/>
      <c r="I28" s="273"/>
      <c r="J28" s="273"/>
      <c r="K28" s="273"/>
      <c r="L28" s="273"/>
      <c r="M28" s="273"/>
      <c r="N28" s="273"/>
      <c r="O28" s="273"/>
      <c r="P28" s="10" t="e">
        <f>ROUND(N27/M9,3)</f>
        <v>#VALUE!</v>
      </c>
      <c r="S28" s="6" t="s">
        <v>40</v>
      </c>
      <c r="T28" s="6">
        <v>28900</v>
      </c>
    </row>
    <row r="29" spans="1:24" ht="15" customHeight="1" x14ac:dyDescent="0.15">
      <c r="A29" s="1" t="s">
        <v>15</v>
      </c>
      <c r="S29" s="6" t="s">
        <v>41</v>
      </c>
      <c r="T29" s="6">
        <v>40100</v>
      </c>
    </row>
    <row r="30" spans="1:24" ht="15" customHeight="1" x14ac:dyDescent="0.15">
      <c r="A30" s="1" t="s">
        <v>86</v>
      </c>
      <c r="S30" s="6" t="s">
        <v>42</v>
      </c>
      <c r="T30" s="6">
        <v>32100</v>
      </c>
    </row>
    <row r="31" spans="1:24" ht="15" customHeight="1" x14ac:dyDescent="0.15">
      <c r="A31" s="1" t="s">
        <v>661</v>
      </c>
      <c r="S31" s="6" t="s">
        <v>43</v>
      </c>
      <c r="T31" s="6">
        <v>34500</v>
      </c>
    </row>
    <row r="32" spans="1:24" ht="15" customHeight="1" x14ac:dyDescent="0.15">
      <c r="A32" s="124" t="s">
        <v>667</v>
      </c>
      <c r="B32" s="23"/>
      <c r="C32" s="23"/>
      <c r="D32" s="23"/>
      <c r="E32" s="23"/>
      <c r="F32" s="23"/>
      <c r="G32" s="23"/>
      <c r="H32" s="23"/>
      <c r="I32" s="23"/>
      <c r="J32" s="23"/>
      <c r="K32" s="23"/>
      <c r="L32" s="23"/>
      <c r="M32" s="23"/>
      <c r="N32" s="23"/>
      <c r="O32" s="23"/>
      <c r="S32" s="6" t="s">
        <v>44</v>
      </c>
      <c r="T32" s="6">
        <v>42100</v>
      </c>
    </row>
    <row r="33" spans="1:20" ht="15" customHeight="1" x14ac:dyDescent="0.15">
      <c r="A33" s="1" t="s">
        <v>663</v>
      </c>
      <c r="S33" s="6" t="s">
        <v>45</v>
      </c>
      <c r="T33" s="6">
        <v>25200</v>
      </c>
    </row>
    <row r="34" spans="1:20" ht="15" customHeight="1" x14ac:dyDescent="0.15">
      <c r="A34" s="1" t="s">
        <v>16</v>
      </c>
      <c r="S34" s="6" t="s">
        <v>46</v>
      </c>
      <c r="T34" s="6">
        <v>29300</v>
      </c>
    </row>
    <row r="35" spans="1:20" ht="15" customHeight="1" x14ac:dyDescent="0.15">
      <c r="A35" s="1" t="s">
        <v>677</v>
      </c>
      <c r="S35" s="6" t="s">
        <v>47</v>
      </c>
      <c r="T35" s="6">
        <v>23100</v>
      </c>
    </row>
    <row r="36" spans="1:20" ht="15" customHeight="1" x14ac:dyDescent="0.15">
      <c r="A36" s="1" t="s">
        <v>665</v>
      </c>
      <c r="S36" s="6" t="s">
        <v>48</v>
      </c>
      <c r="T36" s="6">
        <v>44300</v>
      </c>
    </row>
    <row r="37" spans="1:20" ht="15" customHeight="1" x14ac:dyDescent="0.15">
      <c r="A37" s="1" t="s">
        <v>678</v>
      </c>
      <c r="S37" s="6" t="s">
        <v>49</v>
      </c>
      <c r="T37" s="6">
        <v>30600</v>
      </c>
    </row>
    <row r="38" spans="1:20" ht="15" customHeight="1" x14ac:dyDescent="0.15">
      <c r="A38" s="1" t="s">
        <v>666</v>
      </c>
      <c r="S38" s="6" t="s">
        <v>50</v>
      </c>
      <c r="T38" s="6">
        <v>28400</v>
      </c>
    </row>
    <row r="39" spans="1:20" ht="15" customHeight="1" x14ac:dyDescent="0.15">
      <c r="A39" s="1" t="s">
        <v>668</v>
      </c>
      <c r="S39" s="6" t="s">
        <v>51</v>
      </c>
      <c r="T39" s="6">
        <v>35100</v>
      </c>
    </row>
    <row r="40" spans="1:20" ht="15" customHeight="1" x14ac:dyDescent="0.15">
      <c r="A40" s="1" t="s">
        <v>669</v>
      </c>
      <c r="S40" s="6" t="s">
        <v>52</v>
      </c>
      <c r="T40" s="6">
        <v>31200</v>
      </c>
    </row>
    <row r="41" spans="1:20" ht="15" customHeight="1" x14ac:dyDescent="0.15">
      <c r="A41" s="1" t="s">
        <v>17</v>
      </c>
      <c r="D41" s="23"/>
      <c r="E41" s="23"/>
      <c r="F41" s="23"/>
      <c r="G41" s="23"/>
      <c r="H41" s="23"/>
      <c r="I41" s="23"/>
      <c r="J41" s="23"/>
      <c r="K41" s="23"/>
      <c r="L41" s="23"/>
      <c r="M41" s="23"/>
      <c r="N41" s="23"/>
      <c r="O41" s="23"/>
      <c r="S41" s="6" t="s">
        <v>53</v>
      </c>
      <c r="T41" s="6">
        <v>25200</v>
      </c>
    </row>
    <row r="42" spans="1:20" ht="15" customHeight="1" x14ac:dyDescent="0.15">
      <c r="A42" s="124" t="s">
        <v>600</v>
      </c>
      <c r="B42" s="23"/>
      <c r="C42" s="23"/>
      <c r="S42" s="6" t="s">
        <v>54</v>
      </c>
      <c r="T42" s="6">
        <v>27300</v>
      </c>
    </row>
    <row r="43" spans="1:20" ht="15" customHeight="1" x14ac:dyDescent="0.15">
      <c r="A43" s="1" t="s">
        <v>664</v>
      </c>
      <c r="D43" s="23"/>
      <c r="E43" s="23"/>
      <c r="F43" s="23"/>
      <c r="G43" s="23"/>
      <c r="H43" s="23"/>
      <c r="I43" s="23"/>
      <c r="J43" s="23"/>
      <c r="K43" s="23"/>
      <c r="L43" s="23"/>
      <c r="M43" s="23"/>
      <c r="N43" s="23"/>
      <c r="O43" s="23"/>
      <c r="S43" s="6" t="s">
        <v>55</v>
      </c>
      <c r="T43" s="6">
        <v>26700</v>
      </c>
    </row>
    <row r="44" spans="1:20" ht="15" customHeight="1" x14ac:dyDescent="0.15">
      <c r="A44" s="124" t="s">
        <v>274</v>
      </c>
      <c r="B44" s="23"/>
      <c r="C44" s="23"/>
      <c r="S44" s="6" t="s">
        <v>56</v>
      </c>
      <c r="T44" s="6">
        <v>23200</v>
      </c>
    </row>
    <row r="45" spans="1:20" ht="15" customHeight="1" x14ac:dyDescent="0.15">
      <c r="A45" s="1" t="s">
        <v>275</v>
      </c>
      <c r="S45" s="6" t="s">
        <v>57</v>
      </c>
      <c r="T45" s="6">
        <v>26700</v>
      </c>
    </row>
    <row r="46" spans="1:20" ht="15" customHeight="1" x14ac:dyDescent="0.15">
      <c r="A46" s="1" t="s">
        <v>276</v>
      </c>
      <c r="S46" s="6" t="s">
        <v>58</v>
      </c>
      <c r="T46" s="6">
        <v>28900</v>
      </c>
    </row>
    <row r="47" spans="1:20" ht="15" customHeight="1" x14ac:dyDescent="0.15">
      <c r="A47" s="124" t="s">
        <v>660</v>
      </c>
      <c r="S47" s="6" t="s">
        <v>59</v>
      </c>
      <c r="T47" s="6">
        <v>26700</v>
      </c>
    </row>
    <row r="48" spans="1:20" ht="15" customHeight="1" x14ac:dyDescent="0.15">
      <c r="B48" s="5"/>
      <c r="S48" s="6" t="s">
        <v>60</v>
      </c>
      <c r="T48" s="6">
        <v>29200</v>
      </c>
    </row>
    <row r="49" spans="1:23" ht="15" customHeight="1" x14ac:dyDescent="0.15">
      <c r="A49" s="4" t="s">
        <v>602</v>
      </c>
      <c r="D49" s="23"/>
      <c r="E49" s="23"/>
      <c r="F49" s="23"/>
      <c r="G49" s="23"/>
      <c r="H49" s="23"/>
      <c r="I49" s="23"/>
      <c r="J49" s="23"/>
      <c r="K49" s="23"/>
      <c r="L49" s="23"/>
      <c r="M49" s="23"/>
      <c r="N49" s="23"/>
      <c r="O49" s="23"/>
      <c r="S49" s="6" t="s">
        <v>61</v>
      </c>
      <c r="T49" s="6">
        <v>26100</v>
      </c>
    </row>
    <row r="50" spans="1:23" ht="15" customHeight="1" x14ac:dyDescent="0.15">
      <c r="B50" s="5">
        <v>1</v>
      </c>
      <c r="C50" s="1" t="s">
        <v>268</v>
      </c>
      <c r="S50" s="6" t="s">
        <v>62</v>
      </c>
      <c r="T50" s="6" t="s">
        <v>79</v>
      </c>
    </row>
    <row r="51" spans="1:23" ht="15" customHeight="1" x14ac:dyDescent="0.15">
      <c r="B51" s="5">
        <v>2</v>
      </c>
      <c r="C51" s="1" t="s">
        <v>70</v>
      </c>
      <c r="S51" s="6" t="s">
        <v>63</v>
      </c>
      <c r="T51" s="6">
        <v>26300</v>
      </c>
    </row>
    <row r="52" spans="1:23" ht="15" customHeight="1" x14ac:dyDescent="0.15">
      <c r="B52" s="5">
        <v>3</v>
      </c>
      <c r="C52" s="1" t="s">
        <v>71</v>
      </c>
      <c r="S52" s="6" t="s">
        <v>64</v>
      </c>
      <c r="T52" s="6">
        <v>22900</v>
      </c>
    </row>
    <row r="53" spans="1:23" ht="15" customHeight="1" x14ac:dyDescent="0.15">
      <c r="B53" s="5">
        <v>4</v>
      </c>
      <c r="C53" s="1" t="s">
        <v>72</v>
      </c>
      <c r="S53" s="6" t="s">
        <v>65</v>
      </c>
      <c r="T53" s="6">
        <v>23100</v>
      </c>
    </row>
    <row r="54" spans="1:23" ht="15" customHeight="1" x14ac:dyDescent="0.15">
      <c r="B54" s="5">
        <v>5</v>
      </c>
      <c r="C54" s="1" t="s">
        <v>73</v>
      </c>
      <c r="S54" s="6" t="s">
        <v>66</v>
      </c>
      <c r="T54" s="6">
        <v>21900</v>
      </c>
    </row>
    <row r="55" spans="1:23" ht="15" customHeight="1" x14ac:dyDescent="0.15">
      <c r="B55" s="5">
        <v>6</v>
      </c>
      <c r="C55" s="1" t="s">
        <v>74</v>
      </c>
      <c r="S55" s="6" t="s">
        <v>67</v>
      </c>
      <c r="T55" s="6">
        <v>26000</v>
      </c>
    </row>
    <row r="56" spans="1:23" ht="15" customHeight="1" x14ac:dyDescent="0.15">
      <c r="A56" s="4" t="s">
        <v>75</v>
      </c>
      <c r="B56" s="5"/>
      <c r="C56" s="5"/>
      <c r="S56" s="6" t="s">
        <v>68</v>
      </c>
      <c r="T56" s="6">
        <v>25300</v>
      </c>
    </row>
    <row r="57" spans="1:23" ht="15" customHeight="1" x14ac:dyDescent="0.15">
      <c r="B57" s="5">
        <v>1</v>
      </c>
      <c r="C57" s="1" t="s">
        <v>76</v>
      </c>
      <c r="S57" s="6" t="s">
        <v>652</v>
      </c>
      <c r="T57" s="6">
        <v>16200</v>
      </c>
    </row>
    <row r="58" spans="1:23" ht="15" customHeight="1" x14ac:dyDescent="0.15">
      <c r="B58" s="5">
        <v>2</v>
      </c>
      <c r="C58" s="1" t="s">
        <v>77</v>
      </c>
      <c r="D58" s="5"/>
      <c r="E58" s="5"/>
      <c r="S58" s="6" t="s">
        <v>69</v>
      </c>
      <c r="T58" s="6">
        <v>13400</v>
      </c>
    </row>
    <row r="59" spans="1:23" ht="15" customHeight="1" x14ac:dyDescent="0.15">
      <c r="B59" s="5">
        <v>3</v>
      </c>
      <c r="C59" s="1" t="s">
        <v>78</v>
      </c>
      <c r="S59" s="6" t="s">
        <v>277</v>
      </c>
      <c r="T59" s="6" t="s">
        <v>79</v>
      </c>
    </row>
    <row r="60" spans="1:23" ht="13.5" customHeight="1" x14ac:dyDescent="0.15"/>
    <row r="61" spans="1:23" ht="13.5" customHeight="1" x14ac:dyDescent="0.15">
      <c r="S61" s="1" t="s">
        <v>612</v>
      </c>
      <c r="T61" s="1" t="s">
        <v>624</v>
      </c>
      <c r="U61" s="1" t="s">
        <v>596</v>
      </c>
      <c r="V61" s="1" t="s">
        <v>626</v>
      </c>
      <c r="W61" s="1" t="s">
        <v>632</v>
      </c>
    </row>
    <row r="62" spans="1:23" ht="25.5" x14ac:dyDescent="0.15">
      <c r="A62" s="1" t="s">
        <v>85</v>
      </c>
      <c r="B62" s="12"/>
      <c r="C62" s="12"/>
      <c r="D62" s="12"/>
      <c r="E62" s="126" t="s">
        <v>18</v>
      </c>
      <c r="F62" s="126"/>
      <c r="G62" s="126"/>
      <c r="H62" s="126"/>
      <c r="I62" s="126"/>
      <c r="J62" s="126"/>
      <c r="K62" s="126"/>
      <c r="L62" s="126"/>
      <c r="N62" s="127" t="s">
        <v>639</v>
      </c>
      <c r="O62" s="127"/>
      <c r="S62" s="99" t="s">
        <v>613</v>
      </c>
      <c r="T62" s="100" t="s">
        <v>625</v>
      </c>
      <c r="U62" s="99" t="s">
        <v>92</v>
      </c>
      <c r="V62" s="107" t="s">
        <v>627</v>
      </c>
      <c r="W62" s="99" t="s">
        <v>630</v>
      </c>
    </row>
    <row r="63" spans="1:23" ht="13.5" customHeight="1" x14ac:dyDescent="0.15">
      <c r="B63" s="12"/>
      <c r="C63" s="12"/>
      <c r="D63" s="12"/>
      <c r="E63" s="122"/>
      <c r="F63" s="122"/>
      <c r="G63" s="122"/>
      <c r="H63" s="122"/>
      <c r="I63" s="122"/>
      <c r="J63" s="122"/>
      <c r="K63" s="122"/>
      <c r="L63" s="122"/>
      <c r="M63" s="123"/>
      <c r="N63" s="123"/>
      <c r="O63" s="123"/>
      <c r="S63" s="99" t="s">
        <v>614</v>
      </c>
      <c r="T63" s="100" t="s">
        <v>673</v>
      </c>
      <c r="U63" s="99" t="s">
        <v>93</v>
      </c>
      <c r="V63" s="107" t="s">
        <v>628</v>
      </c>
      <c r="W63" s="99" t="s">
        <v>631</v>
      </c>
    </row>
    <row r="64" spans="1:23" x14ac:dyDescent="0.15">
      <c r="A64" s="1" t="s">
        <v>265</v>
      </c>
      <c r="S64" s="99" t="s">
        <v>615</v>
      </c>
      <c r="T64" s="99"/>
      <c r="U64" s="99" t="s">
        <v>95</v>
      </c>
      <c r="V64" s="107"/>
      <c r="W64" s="99"/>
    </row>
    <row r="65" spans="19:21" x14ac:dyDescent="0.15">
      <c r="S65" s="99" t="s">
        <v>616</v>
      </c>
      <c r="U65" s="99" t="s">
        <v>636</v>
      </c>
    </row>
    <row r="66" spans="19:21" x14ac:dyDescent="0.15">
      <c r="S66" s="99" t="s">
        <v>617</v>
      </c>
      <c r="U66" s="99"/>
    </row>
    <row r="67" spans="19:21" x14ac:dyDescent="0.15">
      <c r="S67" s="99" t="s">
        <v>618</v>
      </c>
    </row>
    <row r="68" spans="19:21" x14ac:dyDescent="0.15">
      <c r="S68" s="99" t="s">
        <v>619</v>
      </c>
    </row>
    <row r="69" spans="19:21" x14ac:dyDescent="0.15">
      <c r="S69" s="99" t="s">
        <v>620</v>
      </c>
    </row>
    <row r="70" spans="19:21" x14ac:dyDescent="0.15">
      <c r="S70" s="99" t="s">
        <v>621</v>
      </c>
    </row>
    <row r="71" spans="19:21" x14ac:dyDescent="0.15">
      <c r="S71" s="99" t="s">
        <v>622</v>
      </c>
    </row>
    <row r="72" spans="19:21" x14ac:dyDescent="0.15">
      <c r="S72" s="99"/>
    </row>
    <row r="102" spans="1:1" x14ac:dyDescent="0.15">
      <c r="A102" s="1" t="s">
        <v>264</v>
      </c>
    </row>
    <row r="103" spans="1:1" x14ac:dyDescent="0.15">
      <c r="A103" s="1" t="s">
        <v>263</v>
      </c>
    </row>
    <row r="106" spans="1:1" x14ac:dyDescent="0.15">
      <c r="A106" s="1" t="s">
        <v>266</v>
      </c>
    </row>
  </sheetData>
  <mergeCells count="139">
    <mergeCell ref="A27:F27"/>
    <mergeCell ref="I27:J27"/>
    <mergeCell ref="K27:L27"/>
    <mergeCell ref="G28:O28"/>
    <mergeCell ref="E62:L62"/>
    <mergeCell ref="N62:O62"/>
    <mergeCell ref="Q24:Q25"/>
    <mergeCell ref="I25:J25"/>
    <mergeCell ref="K25:L25"/>
    <mergeCell ref="A26:F26"/>
    <mergeCell ref="I26:J26"/>
    <mergeCell ref="K26:L26"/>
    <mergeCell ref="I24:J24"/>
    <mergeCell ref="K24:L24"/>
    <mergeCell ref="M24:M25"/>
    <mergeCell ref="N24:N25"/>
    <mergeCell ref="O24:O25"/>
    <mergeCell ref="P24:P25"/>
    <mergeCell ref="A24:A25"/>
    <mergeCell ref="B24:B25"/>
    <mergeCell ref="D24:D25"/>
    <mergeCell ref="E24:E25"/>
    <mergeCell ref="F24:F25"/>
    <mergeCell ref="G24:G25"/>
    <mergeCell ref="H24:H25"/>
    <mergeCell ref="I22:J22"/>
    <mergeCell ref="K22:L22"/>
    <mergeCell ref="Q20:Q21"/>
    <mergeCell ref="I21:J21"/>
    <mergeCell ref="K21:L21"/>
    <mergeCell ref="A22:A23"/>
    <mergeCell ref="B22:B23"/>
    <mergeCell ref="D22:D23"/>
    <mergeCell ref="E22:E23"/>
    <mergeCell ref="F22:F23"/>
    <mergeCell ref="G22:G23"/>
    <mergeCell ref="H22:H23"/>
    <mergeCell ref="I20:J20"/>
    <mergeCell ref="K20:L20"/>
    <mergeCell ref="M20:M21"/>
    <mergeCell ref="N20:N21"/>
    <mergeCell ref="O20:O21"/>
    <mergeCell ref="P20:P21"/>
    <mergeCell ref="Q22:Q23"/>
    <mergeCell ref="I23:J23"/>
    <mergeCell ref="K23:L23"/>
    <mergeCell ref="M22:M23"/>
    <mergeCell ref="N22:N23"/>
    <mergeCell ref="O22:O23"/>
    <mergeCell ref="P22:P23"/>
    <mergeCell ref="A20:A21"/>
    <mergeCell ref="B20:B21"/>
    <mergeCell ref="D20:D21"/>
    <mergeCell ref="E20:E21"/>
    <mergeCell ref="F20:F21"/>
    <mergeCell ref="G20:G21"/>
    <mergeCell ref="H20:H21"/>
    <mergeCell ref="I18:J18"/>
    <mergeCell ref="K18:L18"/>
    <mergeCell ref="Q16:Q17"/>
    <mergeCell ref="I17:J17"/>
    <mergeCell ref="K17:L17"/>
    <mergeCell ref="A18:A19"/>
    <mergeCell ref="B18:B19"/>
    <mergeCell ref="D18:D19"/>
    <mergeCell ref="E18:E19"/>
    <mergeCell ref="F18:F19"/>
    <mergeCell ref="G18:G19"/>
    <mergeCell ref="H18:H19"/>
    <mergeCell ref="I16:J16"/>
    <mergeCell ref="K16:L16"/>
    <mergeCell ref="M16:M17"/>
    <mergeCell ref="N16:N17"/>
    <mergeCell ref="O16:O17"/>
    <mergeCell ref="P16:P17"/>
    <mergeCell ref="Q18:Q19"/>
    <mergeCell ref="I19:J19"/>
    <mergeCell ref="K19:L19"/>
    <mergeCell ref="M18:M19"/>
    <mergeCell ref="N18:N19"/>
    <mergeCell ref="O18:O19"/>
    <mergeCell ref="P18:P19"/>
    <mergeCell ref="A16:A17"/>
    <mergeCell ref="B16:B17"/>
    <mergeCell ref="D16:D17"/>
    <mergeCell ref="E16:E17"/>
    <mergeCell ref="F16:F17"/>
    <mergeCell ref="G16:G17"/>
    <mergeCell ref="H16:H17"/>
    <mergeCell ref="A11:A15"/>
    <mergeCell ref="B11:B15"/>
    <mergeCell ref="C11:C13"/>
    <mergeCell ref="D11:D15"/>
    <mergeCell ref="E11:E15"/>
    <mergeCell ref="F11:F15"/>
    <mergeCell ref="C14:C15"/>
    <mergeCell ref="G11:H11"/>
    <mergeCell ref="I11:L11"/>
    <mergeCell ref="M11:M15"/>
    <mergeCell ref="O11:O13"/>
    <mergeCell ref="P11:P12"/>
    <mergeCell ref="G12:G15"/>
    <mergeCell ref="H12:H15"/>
    <mergeCell ref="I12:J13"/>
    <mergeCell ref="K12:L13"/>
    <mergeCell ref="N12:N15"/>
    <mergeCell ref="I14:J15"/>
    <mergeCell ref="K14:L15"/>
    <mergeCell ref="O14:O15"/>
    <mergeCell ref="A7:D7"/>
    <mergeCell ref="E7:I7"/>
    <mergeCell ref="J7:L7"/>
    <mergeCell ref="M7:O7"/>
    <mergeCell ref="A9:D9"/>
    <mergeCell ref="E9:H9"/>
    <mergeCell ref="J9:L9"/>
    <mergeCell ref="M9:O9"/>
    <mergeCell ref="A5:D5"/>
    <mergeCell ref="E5:I5"/>
    <mergeCell ref="J5:L5"/>
    <mergeCell ref="M5:O5"/>
    <mergeCell ref="A6:D6"/>
    <mergeCell ref="E6:I6"/>
    <mergeCell ref="J6:L6"/>
    <mergeCell ref="M6:O6"/>
    <mergeCell ref="A3:D3"/>
    <mergeCell ref="E3:I3"/>
    <mergeCell ref="J3:L3"/>
    <mergeCell ref="M3:O3"/>
    <mergeCell ref="A4:D4"/>
    <mergeCell ref="E4:I4"/>
    <mergeCell ref="J4:L4"/>
    <mergeCell ref="M4:O4"/>
    <mergeCell ref="E1:L1"/>
    <mergeCell ref="N1:O1"/>
    <mergeCell ref="A2:D2"/>
    <mergeCell ref="E2:I2"/>
    <mergeCell ref="J2:L2"/>
    <mergeCell ref="M2:O2"/>
  </mergeCells>
  <phoneticPr fontId="3"/>
  <conditionalFormatting sqref="G28:O28">
    <cfRule type="containsText" dxfId="56" priority="18" operator="containsText" text="確保">
      <formula>NOT(ISERROR(SEARCH("確保",G28)))</formula>
    </cfRule>
    <cfRule type="containsText" dxfId="55" priority="19" operator="containsText" text="下回">
      <formula>NOT(ISERROR(SEARCH("下回",G28)))</formula>
    </cfRule>
  </conditionalFormatting>
  <conditionalFormatting sqref="N27">
    <cfRule type="cellIs" dxfId="54" priority="14" operator="lessThan">
      <formula>$M$9</formula>
    </cfRule>
    <cfRule type="cellIs" dxfId="53" priority="15" operator="greaterThanOrEqual">
      <formula>$M$9</formula>
    </cfRule>
  </conditionalFormatting>
  <conditionalFormatting sqref="N16:N25">
    <cfRule type="cellIs" dxfId="52" priority="16" operator="lessThan">
      <formula>$M$9</formula>
    </cfRule>
    <cfRule type="cellIs" dxfId="51" priority="17" operator="greaterThanOrEqual">
      <formula>$M$9</formula>
    </cfRule>
  </conditionalFormatting>
  <conditionalFormatting sqref="B16:L25">
    <cfRule type="notContainsBlanks" dxfId="50" priority="9">
      <formula>LEN(TRIM(B16))&gt;0</formula>
    </cfRule>
    <cfRule type="expression" dxfId="49" priority="13">
      <formula>LEN($A16)&gt;0</formula>
    </cfRule>
  </conditionalFormatting>
  <conditionalFormatting sqref="C17 I17:L17 C19 I19:L19 C21 I21:L21 C23 I23:L23 C25 I25:L25">
    <cfRule type="expression" dxfId="48" priority="11">
      <formula>LEN($A16)&gt;0</formula>
    </cfRule>
  </conditionalFormatting>
  <conditionalFormatting sqref="C17 I17:L17 C19 I19:L19 C21 I21:L21 C23 I23:L23 C25 I25:L25">
    <cfRule type="notContainsBlanks" dxfId="47" priority="10">
      <formula>LEN(TRIM(C17))&gt;0</formula>
    </cfRule>
  </conditionalFormatting>
  <conditionalFormatting sqref="G16:G25">
    <cfRule type="expression" dxfId="46" priority="12">
      <formula>$F16="日給"</formula>
    </cfRule>
  </conditionalFormatting>
  <conditionalFormatting sqref="A16:A17">
    <cfRule type="expression" dxfId="45" priority="8">
      <formula>AND(E9&lt;&gt;"",E9&lt;&gt;"該当者なし")</formula>
    </cfRule>
  </conditionalFormatting>
  <conditionalFormatting sqref="A16:A25">
    <cfRule type="notContainsBlanks" dxfId="44" priority="3">
      <formula>LEN(TRIM(A16))&gt;0</formula>
    </cfRule>
  </conditionalFormatting>
  <conditionalFormatting sqref="A18:A19">
    <cfRule type="expression" dxfId="43" priority="7">
      <formula>A16&lt;&gt;""</formula>
    </cfRule>
  </conditionalFormatting>
  <conditionalFormatting sqref="A20:A21">
    <cfRule type="expression" dxfId="42" priority="6">
      <formula>A18&lt;&gt;""</formula>
    </cfRule>
  </conditionalFormatting>
  <conditionalFormatting sqref="A22:A23">
    <cfRule type="expression" dxfId="41" priority="5">
      <formula>A20&lt;&gt;""</formula>
    </cfRule>
  </conditionalFormatting>
  <conditionalFormatting sqref="A24:A25">
    <cfRule type="expression" dxfId="40" priority="4">
      <formula>A22&lt;&gt;""</formula>
    </cfRule>
  </conditionalFormatting>
  <conditionalFormatting sqref="O16:O25">
    <cfRule type="notContainsBlanks" dxfId="39" priority="1">
      <formula>LEN(TRIM(O16))&gt;0</formula>
    </cfRule>
    <cfRule type="expression" dxfId="38" priority="2">
      <formula>LEN($A16)&gt;0</formula>
    </cfRule>
  </conditionalFormatting>
  <dataValidations count="20">
    <dataValidation allowBlank="1" showInputMessage="1" showErrorMessage="1" prompt="事情により入力出来ない場合は、簡潔に理由を記載してください。_x000a_（例）新規雇用　など" sqref="O16:O25"/>
    <dataValidation imeMode="off" operator="lessThanOrEqual" allowBlank="1" showInputMessage="1" showErrorMessage="1" promptTitle="入力" prompt="作成年月日を例にならって入力_x000a_例）2022/04/01（半角入力）" sqref="E2:I2"/>
    <dataValidation allowBlank="1" showInputMessage="1" showErrorMessage="1" promptTitle="入力" prompt="単体企業　または　ＪＶの構成員　を入力_x000a__x000a_※株式会社や有限会社などは（株）、（有）のように全角の括弧で入力" sqref="E5:I5"/>
    <dataValidation type="list" allowBlank="1" showInputMessage="1" showErrorMessage="1" promptTitle="選択" prompt="発注機関を選択_x000a_※必ず入力漏れ、誤りのないようにしてください" sqref="M3:O3">
      <formula1>$S$62:$S$71</formula1>
    </dataValidation>
    <dataValidation allowBlank="1" showInputMessage="1" showErrorMessage="1" promptTitle="入力" prompt="元請の方の入力：_x000a_単体企業の場合は、自社名を入力_x000a_JVの場合は、JV名を入力_x000a__x000a_元請以外の方の入力：_x000a_直近上位注文者の会社名を入力。なお、直近上位注文者がJVの場合は、JV名を入力_x000a__x000a_※株式会社等は、（株）等全角括弧で入力_x000a_※必ず入力漏れ、誤りのないようにしてください" sqref="M2:O2"/>
    <dataValidation type="list" allowBlank="1" showInputMessage="1" showErrorMessage="1" promptTitle="選択" prompt="本社の所在地が、道内または道外かを選択" sqref="M6:O6">
      <formula1>$W$62:$W$63</formula1>
    </dataValidation>
    <dataValidation imeMode="off" allowBlank="1" showInputMessage="1" showErrorMessage="1" sqref="G24:I24 G16:I16 G18:I18 G20:I20 G22:I22"/>
    <dataValidation type="list" allowBlank="1" showInputMessage="1" showErrorMessage="1" promptTitle="選択" prompt="元請負人　又は　○次下請負人　を選択" sqref="M5">
      <formula1>"元請負人,１次下請負人,２次下請負人,３次下請負人"</formula1>
    </dataValidation>
    <dataValidation allowBlank="1" showInputMessage="1" showErrorMessage="1" promptTitle="入力" prompt="作成担当者の連絡先　を入力" sqref="E7 M7"/>
    <dataValidation allowBlank="1" showInputMessage="1" showErrorMessage="1" promptTitle="自動計算の計算式を入力しています" prompt="公共労務単価の反映には、[F9]を押すなど、再計算を行ってください。" sqref="M9:O9"/>
    <dataValidation type="list" allowBlank="1" showInputMessage="1" showErrorMessage="1" promptTitle="選択" prompt="職種名　を選択_x000a_該当が無い場合は、該当者なしを選択" sqref="E9:H9">
      <formula1>$S$9:$S$59</formula1>
    </dataValidation>
    <dataValidation allowBlank="1" showInputMessage="1" showErrorMessage="1" promptTitle="入力" prompt="工事番号を入力_x000a_※必ず入力漏れ、誤りのないようにしてください" sqref="E3:I3"/>
    <dataValidation imeMode="off" allowBlank="1" showInputMessage="1" showErrorMessage="1" promptTitle="入力" prompt="アルファベット（半角・大文字）で入力してください_x000a_例）A、B、C、Ｄ・・・・" sqref="A16:A25"/>
    <dataValidation imeMode="off" allowBlank="1" showInputMessage="1" showErrorMessage="1" promptTitle="入力" prompt="労働者の雇用期間（年数）を入力してください" sqref="C17 C19 C21 C23 C25"/>
    <dataValidation imeMode="off" allowBlank="1" showInputMessage="1" showErrorMessage="1" promptTitle="入力" prompt="労働者の経験年数を入力してください" sqref="C16 C18 C20 C22 C24"/>
    <dataValidation imeMode="off" allowBlank="1" showInputMessage="1" showErrorMessage="1" promptTitle="入力" prompt="労働者の年齢を入力してください" sqref="B16:B25"/>
    <dataValidation type="list" imeMode="off" allowBlank="1" showInputMessage="1" showErrorMessage="1" promptTitle="選択" prompt="労働者の職階を選択してください" sqref="E16:E25">
      <formula1>$U$62:$U$66</formula1>
    </dataValidation>
    <dataValidation type="list" imeMode="off" allowBlank="1" showInputMessage="1" showErrorMessage="1" promptTitle="選択" prompt="労働者が資格（職種に対応する資格に限る）を保有している場合は、&quot;◯&quot;を選択し、ない場合は、&quot;×&quot;を選択してください" sqref="D16:D25">
      <formula1>$T$62:$T$64</formula1>
    </dataValidation>
    <dataValidation type="list" allowBlank="1" showInputMessage="1" showErrorMessage="1" promptTitle="選択" prompt="労働者の支払形態を選択してください" sqref="F16:F25">
      <formula1>$V$62:$V$64</formula1>
    </dataValidation>
    <dataValidation imeMode="off" allowBlank="1" showInputMessage="1" showErrorMessage="1" promptTitle="入力" prompt="給与や手当の支給がない場合は0を入力してください" sqref="I17:L17 K16:L16 I19:L19 K18:L18 I21:L21 K20:L20 I23:L23 K22:L22 I25:L25 K24:L24"/>
  </dataValidations>
  <printOptions horizontalCentered="1" verticalCentered="1"/>
  <pageMargins left="0.59055118110236227" right="0.19685039370078741" top="0.39370078740157483" bottom="0.19685039370078741" header="0" footer="0"/>
  <pageSetup paperSize="9" scale="85" firstPageNumber="0" orientation="portrait" useFirstPageNumber="1" r:id="rId1"/>
  <rowBreaks count="1" manualBreakCount="1">
    <brk id="60"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06"/>
  <sheetViews>
    <sheetView view="pageBreakPreview" zoomScaleNormal="100" zoomScaleSheetLayoutView="100" workbookViewId="0">
      <selection activeCell="E2" sqref="E2:I2"/>
    </sheetView>
  </sheetViews>
  <sheetFormatPr defaultColWidth="9" defaultRowHeight="13.5" x14ac:dyDescent="0.15"/>
  <cols>
    <col min="1" max="1" width="5" style="1" customWidth="1"/>
    <col min="2" max="2" width="3.75" style="1" customWidth="1"/>
    <col min="3" max="3" width="7.5" style="1" customWidth="1"/>
    <col min="4" max="4" width="3.75" style="1" customWidth="1"/>
    <col min="5" max="5" width="5" style="1" customWidth="1"/>
    <col min="6" max="6" width="5" style="1" bestFit="1" customWidth="1"/>
    <col min="7" max="8" width="13.75" style="1" customWidth="1"/>
    <col min="9" max="12" width="6.5" style="1" customWidth="1"/>
    <col min="13" max="13" width="8.75" style="1" customWidth="1"/>
    <col min="14" max="14" width="11.75" style="1" customWidth="1"/>
    <col min="15" max="15" width="8.75" style="1" customWidth="1"/>
    <col min="16" max="16" width="11.625" style="1" hidden="1" customWidth="1"/>
    <col min="17" max="17" width="11.5" style="1" customWidth="1"/>
    <col min="18" max="18" width="5.875" style="1" customWidth="1"/>
    <col min="19" max="19" width="18.375" style="1" customWidth="1"/>
    <col min="20" max="20" width="9" style="1" customWidth="1"/>
    <col min="21" max="16384" width="9" style="1"/>
  </cols>
  <sheetData>
    <row r="1" spans="1:23" ht="32.25" customHeight="1" thickBot="1" x14ac:dyDescent="0.2">
      <c r="A1" s="49" t="s">
        <v>272</v>
      </c>
      <c r="B1" s="12"/>
      <c r="C1" s="12"/>
      <c r="D1" s="12"/>
      <c r="E1" s="126" t="s">
        <v>18</v>
      </c>
      <c r="F1" s="126"/>
      <c r="G1" s="126"/>
      <c r="H1" s="126"/>
      <c r="I1" s="126"/>
      <c r="J1" s="126"/>
      <c r="K1" s="126"/>
      <c r="L1" s="126"/>
      <c r="N1" s="127" t="s">
        <v>639</v>
      </c>
      <c r="O1" s="127"/>
      <c r="P1" s="102" t="str">
        <f>IF(COUNTIF(E2,"/")&lt;1,TEXT(E2,"ge/mm/dd"),E2)</f>
        <v>M33/01/00</v>
      </c>
      <c r="Q1" s="121" t="str">
        <f>IF(E2="","作成年月日を入力してください",IF(M2="","直近上位の注文者名を入力してください",IF(E3="","工事番号を入力してください",IF(M3="","発注機関を選択してください",IF(E4="","工事名を入力してください",IF(E5="","会社名を入力してください",IF(M5="","元請・下請を選択してください",IF(E6="","住所を入力してください",IF(M6="","本社所在地（道内・道外）を選択してください",IF(E7="","担当者名を入力してください",IF(M7="","連絡先を入力してください",IF(E9="","職種名を入力してください","基本情報の入力漏れはありません"))))))))))))</f>
        <v>作成年月日を入力してください</v>
      </c>
    </row>
    <row r="2" spans="1:23" ht="18.75" customHeight="1" x14ac:dyDescent="0.15">
      <c r="A2" s="128" t="s">
        <v>662</v>
      </c>
      <c r="B2" s="129"/>
      <c r="C2" s="129"/>
      <c r="D2" s="130"/>
      <c r="E2" s="131"/>
      <c r="F2" s="132"/>
      <c r="G2" s="132"/>
      <c r="H2" s="132"/>
      <c r="I2" s="133"/>
      <c r="J2" s="134" t="s">
        <v>629</v>
      </c>
      <c r="K2" s="134"/>
      <c r="L2" s="134"/>
      <c r="M2" s="135"/>
      <c r="N2" s="136"/>
      <c r="O2" s="137"/>
      <c r="P2" s="1" t="str">
        <f>IF(COUNTIF(M2,"*経常*")=1,MID(M2,1,FIND("経常",M2)-1)&amp;"　経常JV",IF(COUNTIF(M2,"*特定*")=1,MID(M2,1,FIND("特定",M2)-1)&amp;"　特定JV",IF(M2="","",IF(M5="２次下請負人","（"&amp;M2&amp;"）",IF(M5="３次下請負人","（（"&amp;M2&amp;"））",M2)))))</f>
        <v/>
      </c>
    </row>
    <row r="3" spans="1:23" ht="18.75" customHeight="1" x14ac:dyDescent="0.15">
      <c r="A3" s="147" t="s">
        <v>611</v>
      </c>
      <c r="B3" s="148"/>
      <c r="C3" s="148"/>
      <c r="D3" s="149"/>
      <c r="E3" s="150"/>
      <c r="F3" s="151"/>
      <c r="G3" s="151"/>
      <c r="H3" s="151"/>
      <c r="I3" s="151"/>
      <c r="J3" s="152" t="s">
        <v>623</v>
      </c>
      <c r="K3" s="152"/>
      <c r="L3" s="152"/>
      <c r="M3" s="153"/>
      <c r="N3" s="153"/>
      <c r="O3" s="154"/>
      <c r="P3" s="1" t="str">
        <f>IF(E3="","",TEXT(E3,"0000"))</f>
        <v/>
      </c>
      <c r="V3" s="102"/>
    </row>
    <row r="4" spans="1:23" ht="18.75" customHeight="1" x14ac:dyDescent="0.15">
      <c r="A4" s="138" t="s">
        <v>0</v>
      </c>
      <c r="B4" s="139"/>
      <c r="C4" s="139"/>
      <c r="D4" s="140"/>
      <c r="E4" s="141"/>
      <c r="F4" s="142"/>
      <c r="G4" s="142"/>
      <c r="H4" s="142"/>
      <c r="I4" s="143"/>
      <c r="J4" s="155"/>
      <c r="K4" s="155"/>
      <c r="L4" s="155"/>
      <c r="M4" s="156"/>
      <c r="N4" s="156"/>
      <c r="O4" s="156"/>
      <c r="P4" s="1" t="str">
        <f>IF(M3="","",MID(M3,FIND("建設管理部",M3)-2,2))</f>
        <v/>
      </c>
    </row>
    <row r="5" spans="1:23" ht="18.75" customHeight="1" x14ac:dyDescent="0.15">
      <c r="A5" s="138" t="s">
        <v>2</v>
      </c>
      <c r="B5" s="139"/>
      <c r="C5" s="139"/>
      <c r="D5" s="140"/>
      <c r="E5" s="141"/>
      <c r="F5" s="142"/>
      <c r="G5" s="142"/>
      <c r="H5" s="142"/>
      <c r="I5" s="143"/>
      <c r="J5" s="144" t="s">
        <v>610</v>
      </c>
      <c r="K5" s="144"/>
      <c r="L5" s="144"/>
      <c r="M5" s="145"/>
      <c r="N5" s="145"/>
      <c r="O5" s="146"/>
      <c r="P5" s="1" t="str">
        <f>IF(M5="元請負人","元",IF(M5="１次下請負人","1次",IF(M5="２次下請負人","2次",IF(M5="３次下請負人","3次",""))))</f>
        <v/>
      </c>
      <c r="W5" s="102"/>
    </row>
    <row r="6" spans="1:23" ht="18.75" customHeight="1" x14ac:dyDescent="0.15">
      <c r="A6" s="138" t="s">
        <v>19</v>
      </c>
      <c r="B6" s="139"/>
      <c r="C6" s="139"/>
      <c r="D6" s="140"/>
      <c r="E6" s="141"/>
      <c r="F6" s="142"/>
      <c r="G6" s="142"/>
      <c r="H6" s="142"/>
      <c r="I6" s="143"/>
      <c r="J6" s="144" t="s">
        <v>633</v>
      </c>
      <c r="K6" s="144"/>
      <c r="L6" s="144"/>
      <c r="M6" s="145"/>
      <c r="N6" s="145"/>
      <c r="O6" s="146"/>
      <c r="P6" s="1" t="str">
        <f>IF(M6="道外","道外","")</f>
        <v/>
      </c>
    </row>
    <row r="7" spans="1:23" ht="18.75" customHeight="1" thickBot="1" x14ac:dyDescent="0.2">
      <c r="A7" s="169" t="s">
        <v>3</v>
      </c>
      <c r="B7" s="170"/>
      <c r="C7" s="170"/>
      <c r="D7" s="171"/>
      <c r="E7" s="172"/>
      <c r="F7" s="173"/>
      <c r="G7" s="173"/>
      <c r="H7" s="173"/>
      <c r="I7" s="174"/>
      <c r="J7" s="175" t="s">
        <v>83</v>
      </c>
      <c r="K7" s="175"/>
      <c r="L7" s="175"/>
      <c r="M7" s="176"/>
      <c r="N7" s="176"/>
      <c r="O7" s="177"/>
      <c r="T7" s="1" t="s">
        <v>267</v>
      </c>
    </row>
    <row r="8" spans="1:23" ht="11.25" customHeight="1" thickBot="1" x14ac:dyDescent="0.2">
      <c r="A8" s="125"/>
      <c r="B8" s="125"/>
      <c r="C8" s="125"/>
      <c r="D8" s="125"/>
      <c r="E8" s="125"/>
      <c r="F8" s="125"/>
      <c r="G8" s="2"/>
      <c r="H8" s="2"/>
      <c r="I8" s="2"/>
      <c r="J8" s="101"/>
      <c r="K8" s="2"/>
      <c r="S8" s="6" t="s">
        <v>100</v>
      </c>
      <c r="T8" s="6" t="s">
        <v>640</v>
      </c>
    </row>
    <row r="9" spans="1:23" ht="18.75" customHeight="1" thickBot="1" x14ac:dyDescent="0.2">
      <c r="A9" s="178" t="s">
        <v>4</v>
      </c>
      <c r="B9" s="179"/>
      <c r="C9" s="179"/>
      <c r="D9" s="180"/>
      <c r="E9" s="181"/>
      <c r="F9" s="182"/>
      <c r="G9" s="182"/>
      <c r="H9" s="183"/>
      <c r="J9" s="184" t="s">
        <v>278</v>
      </c>
      <c r="K9" s="185"/>
      <c r="L9" s="185"/>
      <c r="M9" s="186" t="str">
        <f>IF(E9="","",VLOOKUP(E9,S9:T59,2))</f>
        <v/>
      </c>
      <c r="N9" s="187"/>
      <c r="O9" s="188"/>
      <c r="S9" s="6" t="s">
        <v>21</v>
      </c>
      <c r="T9" s="6">
        <v>22800</v>
      </c>
    </row>
    <row r="10" spans="1:23" ht="11.25" customHeight="1" thickBot="1" x14ac:dyDescent="0.2">
      <c r="S10" s="6" t="s">
        <v>22</v>
      </c>
      <c r="T10" s="6">
        <v>19100</v>
      </c>
    </row>
    <row r="11" spans="1:23" ht="20.25" customHeight="1" x14ac:dyDescent="0.15">
      <c r="A11" s="202" t="s">
        <v>601</v>
      </c>
      <c r="B11" s="205" t="s">
        <v>5</v>
      </c>
      <c r="C11" s="208" t="s">
        <v>80</v>
      </c>
      <c r="D11" s="211" t="s">
        <v>84</v>
      </c>
      <c r="E11" s="214" t="s">
        <v>596</v>
      </c>
      <c r="F11" s="217" t="s">
        <v>6</v>
      </c>
      <c r="G11" s="222" t="s">
        <v>7</v>
      </c>
      <c r="H11" s="223"/>
      <c r="I11" s="224" t="s">
        <v>8</v>
      </c>
      <c r="J11" s="224"/>
      <c r="K11" s="224"/>
      <c r="L11" s="224"/>
      <c r="M11" s="225" t="s">
        <v>659</v>
      </c>
      <c r="N11" s="3" t="s">
        <v>10</v>
      </c>
      <c r="O11" s="228" t="s">
        <v>597</v>
      </c>
      <c r="P11" s="230"/>
      <c r="S11" s="6" t="s">
        <v>23</v>
      </c>
      <c r="T11" s="6">
        <v>16300</v>
      </c>
    </row>
    <row r="12" spans="1:23" ht="18.75" customHeight="1" x14ac:dyDescent="0.15">
      <c r="A12" s="203"/>
      <c r="B12" s="206"/>
      <c r="C12" s="209"/>
      <c r="D12" s="212"/>
      <c r="E12" s="215"/>
      <c r="F12" s="218"/>
      <c r="G12" s="231" t="s">
        <v>653</v>
      </c>
      <c r="H12" s="234" t="s">
        <v>654</v>
      </c>
      <c r="I12" s="237" t="s">
        <v>655</v>
      </c>
      <c r="J12" s="238"/>
      <c r="K12" s="241" t="s">
        <v>657</v>
      </c>
      <c r="L12" s="242"/>
      <c r="M12" s="226"/>
      <c r="N12" s="157" t="s">
        <v>12</v>
      </c>
      <c r="O12" s="229"/>
      <c r="P12" s="230"/>
      <c r="S12" s="6" t="s">
        <v>24</v>
      </c>
      <c r="T12" s="6">
        <v>21000</v>
      </c>
    </row>
    <row r="13" spans="1:23" ht="13.5" customHeight="1" x14ac:dyDescent="0.15">
      <c r="A13" s="203"/>
      <c r="B13" s="206"/>
      <c r="C13" s="210"/>
      <c r="D13" s="212"/>
      <c r="E13" s="215"/>
      <c r="F13" s="218"/>
      <c r="G13" s="232"/>
      <c r="H13" s="235"/>
      <c r="I13" s="239"/>
      <c r="J13" s="240"/>
      <c r="K13" s="243"/>
      <c r="L13" s="244"/>
      <c r="M13" s="226"/>
      <c r="N13" s="157"/>
      <c r="O13" s="229"/>
      <c r="P13" s="125"/>
      <c r="S13" s="6" t="s">
        <v>25</v>
      </c>
      <c r="T13" s="6">
        <v>28600</v>
      </c>
    </row>
    <row r="14" spans="1:23" ht="18.75" customHeight="1" x14ac:dyDescent="0.15">
      <c r="A14" s="203"/>
      <c r="B14" s="206"/>
      <c r="C14" s="220" t="s">
        <v>82</v>
      </c>
      <c r="D14" s="212"/>
      <c r="E14" s="215"/>
      <c r="F14" s="218"/>
      <c r="G14" s="232"/>
      <c r="H14" s="235"/>
      <c r="I14" s="159" t="s">
        <v>656</v>
      </c>
      <c r="J14" s="160"/>
      <c r="K14" s="163" t="s">
        <v>658</v>
      </c>
      <c r="L14" s="164"/>
      <c r="M14" s="226"/>
      <c r="N14" s="157"/>
      <c r="O14" s="167" t="s">
        <v>598</v>
      </c>
      <c r="P14" s="125"/>
      <c r="S14" s="6" t="s">
        <v>26</v>
      </c>
      <c r="T14" s="6">
        <v>26100</v>
      </c>
    </row>
    <row r="15" spans="1:23" x14ac:dyDescent="0.15">
      <c r="A15" s="204"/>
      <c r="B15" s="207"/>
      <c r="C15" s="221"/>
      <c r="D15" s="213"/>
      <c r="E15" s="216"/>
      <c r="F15" s="219"/>
      <c r="G15" s="233"/>
      <c r="H15" s="236"/>
      <c r="I15" s="161"/>
      <c r="J15" s="162"/>
      <c r="K15" s="165"/>
      <c r="L15" s="166"/>
      <c r="M15" s="227"/>
      <c r="N15" s="158"/>
      <c r="O15" s="168"/>
      <c r="P15" s="125"/>
      <c r="S15" s="6" t="s">
        <v>27</v>
      </c>
      <c r="T15" s="6">
        <v>37200</v>
      </c>
    </row>
    <row r="16" spans="1:23" x14ac:dyDescent="0.15">
      <c r="A16" s="190"/>
      <c r="B16" s="192"/>
      <c r="C16" s="13"/>
      <c r="D16" s="192"/>
      <c r="E16" s="194"/>
      <c r="F16" s="196"/>
      <c r="G16" s="198"/>
      <c r="H16" s="200"/>
      <c r="I16" s="245"/>
      <c r="J16" s="246"/>
      <c r="K16" s="246"/>
      <c r="L16" s="247"/>
      <c r="M16" s="252">
        <f>SUM(I16:L17)</f>
        <v>0</v>
      </c>
      <c r="N16" s="254" t="str">
        <f>IFERROR(IF(Q16=0,"0",P16),0)</f>
        <v>0</v>
      </c>
      <c r="O16" s="256"/>
      <c r="P16" s="189" t="e">
        <f>IF(F16="日給",ROUND(M16/H16*8,0),ROUND(M16*12/G16*8,0))</f>
        <v>#DIV/0!</v>
      </c>
      <c r="Q16" s="248">
        <f t="shared" ref="Q16" si="0">IF(M16=0,0,"")</f>
        <v>0</v>
      </c>
      <c r="S16" s="6" t="s">
        <v>28</v>
      </c>
      <c r="T16" s="6">
        <v>23800</v>
      </c>
    </row>
    <row r="17" spans="1:24" x14ac:dyDescent="0.15">
      <c r="A17" s="191"/>
      <c r="B17" s="193"/>
      <c r="C17" s="14"/>
      <c r="D17" s="193"/>
      <c r="E17" s="195"/>
      <c r="F17" s="197"/>
      <c r="G17" s="199"/>
      <c r="H17" s="201"/>
      <c r="I17" s="249"/>
      <c r="J17" s="250"/>
      <c r="K17" s="250"/>
      <c r="L17" s="251"/>
      <c r="M17" s="253"/>
      <c r="N17" s="255"/>
      <c r="O17" s="256"/>
      <c r="P17" s="189"/>
      <c r="Q17" s="248"/>
      <c r="S17" s="6" t="s">
        <v>29</v>
      </c>
      <c r="T17" s="6">
        <v>24300</v>
      </c>
    </row>
    <row r="18" spans="1:24" x14ac:dyDescent="0.15">
      <c r="A18" s="190"/>
      <c r="B18" s="192"/>
      <c r="C18" s="13"/>
      <c r="D18" s="192"/>
      <c r="E18" s="194"/>
      <c r="F18" s="196"/>
      <c r="G18" s="198"/>
      <c r="H18" s="200"/>
      <c r="I18" s="245"/>
      <c r="J18" s="246"/>
      <c r="K18" s="246"/>
      <c r="L18" s="247"/>
      <c r="M18" s="252">
        <f>SUM(I18:L19)</f>
        <v>0</v>
      </c>
      <c r="N18" s="254" t="str">
        <f t="shared" ref="N18" si="1">IFERROR(IF(Q18=0,"0",P18),0)</f>
        <v>0</v>
      </c>
      <c r="O18" s="256"/>
      <c r="P18" s="189" t="e">
        <f>IF(F18="日給",ROUND(M18/H18*8,0),ROUND(M18*12/G18*8,0))</f>
        <v>#DIV/0!</v>
      </c>
      <c r="Q18" s="248">
        <f t="shared" ref="Q18" si="2">IF(M18=0,0,"")</f>
        <v>0</v>
      </c>
      <c r="S18" s="6" t="s">
        <v>30</v>
      </c>
      <c r="T18" s="6">
        <v>26300</v>
      </c>
    </row>
    <row r="19" spans="1:24" x14ac:dyDescent="0.15">
      <c r="A19" s="191"/>
      <c r="B19" s="193"/>
      <c r="C19" s="14"/>
      <c r="D19" s="193"/>
      <c r="E19" s="195"/>
      <c r="F19" s="197"/>
      <c r="G19" s="199"/>
      <c r="H19" s="201"/>
      <c r="I19" s="249"/>
      <c r="J19" s="250"/>
      <c r="K19" s="250"/>
      <c r="L19" s="251"/>
      <c r="M19" s="253"/>
      <c r="N19" s="255"/>
      <c r="O19" s="256"/>
      <c r="P19" s="189"/>
      <c r="Q19" s="248"/>
      <c r="S19" s="6" t="s">
        <v>31</v>
      </c>
      <c r="T19" s="6">
        <v>27700</v>
      </c>
    </row>
    <row r="20" spans="1:24" x14ac:dyDescent="0.15">
      <c r="A20" s="190"/>
      <c r="B20" s="192"/>
      <c r="C20" s="13"/>
      <c r="D20" s="192"/>
      <c r="E20" s="194"/>
      <c r="F20" s="196"/>
      <c r="G20" s="198"/>
      <c r="H20" s="200"/>
      <c r="I20" s="245"/>
      <c r="J20" s="246"/>
      <c r="K20" s="246"/>
      <c r="L20" s="247"/>
      <c r="M20" s="252">
        <f t="shared" ref="M20" si="3">SUM(I20:L21)</f>
        <v>0</v>
      </c>
      <c r="N20" s="254" t="str">
        <f t="shared" ref="N20" si="4">IFERROR(IF(Q20=0,"0",P20),0)</f>
        <v>0</v>
      </c>
      <c r="O20" s="256"/>
      <c r="P20" s="189" t="e">
        <f>IF(F20="日給",ROUND(M20/H20*8,0),ROUND(M20*12/G20*8,0))</f>
        <v>#DIV/0!</v>
      </c>
      <c r="Q20" s="248">
        <f t="shared" ref="Q20" si="5">IF(M20=0,0,"")</f>
        <v>0</v>
      </c>
      <c r="S20" s="6" t="s">
        <v>32</v>
      </c>
      <c r="T20" s="6">
        <v>26100</v>
      </c>
    </row>
    <row r="21" spans="1:24" x14ac:dyDescent="0.15">
      <c r="A21" s="191"/>
      <c r="B21" s="193"/>
      <c r="C21" s="14"/>
      <c r="D21" s="193"/>
      <c r="E21" s="195"/>
      <c r="F21" s="197"/>
      <c r="G21" s="199"/>
      <c r="H21" s="201"/>
      <c r="I21" s="249"/>
      <c r="J21" s="250"/>
      <c r="K21" s="250"/>
      <c r="L21" s="251"/>
      <c r="M21" s="253"/>
      <c r="N21" s="255"/>
      <c r="O21" s="256"/>
      <c r="P21" s="189"/>
      <c r="Q21" s="248"/>
      <c r="S21" s="6" t="s">
        <v>33</v>
      </c>
      <c r="T21" s="6">
        <v>28500</v>
      </c>
    </row>
    <row r="22" spans="1:24" x14ac:dyDescent="0.15">
      <c r="A22" s="190"/>
      <c r="B22" s="192"/>
      <c r="C22" s="13"/>
      <c r="D22" s="192"/>
      <c r="E22" s="194"/>
      <c r="F22" s="196"/>
      <c r="G22" s="198"/>
      <c r="H22" s="200"/>
      <c r="I22" s="258"/>
      <c r="J22" s="259"/>
      <c r="K22" s="260"/>
      <c r="L22" s="261"/>
      <c r="M22" s="252">
        <f t="shared" ref="M22" si="6">SUM(I22:L23)</f>
        <v>0</v>
      </c>
      <c r="N22" s="254" t="str">
        <f t="shared" ref="N22" si="7">IFERROR(IF(Q22=0,"0",P22),0)</f>
        <v>0</v>
      </c>
      <c r="O22" s="256"/>
      <c r="P22" s="189" t="e">
        <f t="shared" ref="P22" si="8">IF(F22="日給",ROUND(M22/H22*8,0),ROUND(M22*12/G22*8,0))</f>
        <v>#DIV/0!</v>
      </c>
      <c r="Q22" s="248">
        <f t="shared" ref="Q22" si="9">IF(M22=0,0,"")</f>
        <v>0</v>
      </c>
      <c r="S22" s="6" t="s">
        <v>34</v>
      </c>
      <c r="T22" s="6">
        <v>23400</v>
      </c>
    </row>
    <row r="23" spans="1:24" x14ac:dyDescent="0.15">
      <c r="A23" s="191"/>
      <c r="B23" s="193"/>
      <c r="C23" s="14"/>
      <c r="D23" s="193"/>
      <c r="E23" s="195"/>
      <c r="F23" s="197"/>
      <c r="G23" s="199"/>
      <c r="H23" s="201"/>
      <c r="I23" s="262"/>
      <c r="J23" s="263"/>
      <c r="K23" s="264"/>
      <c r="L23" s="265"/>
      <c r="M23" s="253"/>
      <c r="N23" s="255"/>
      <c r="O23" s="256"/>
      <c r="P23" s="189"/>
      <c r="Q23" s="248"/>
      <c r="S23" s="6" t="s">
        <v>35</v>
      </c>
      <c r="T23" s="6">
        <v>19200</v>
      </c>
    </row>
    <row r="24" spans="1:24" x14ac:dyDescent="0.15">
      <c r="A24" s="190"/>
      <c r="B24" s="192"/>
      <c r="C24" s="13"/>
      <c r="D24" s="192"/>
      <c r="E24" s="194"/>
      <c r="F24" s="196"/>
      <c r="G24" s="198"/>
      <c r="H24" s="200"/>
      <c r="I24" s="258"/>
      <c r="J24" s="259"/>
      <c r="K24" s="260"/>
      <c r="L24" s="261"/>
      <c r="M24" s="252">
        <f t="shared" ref="M24" si="10">SUM(I24:L25)</f>
        <v>0</v>
      </c>
      <c r="N24" s="254" t="str">
        <f t="shared" ref="N24" si="11">IFERROR(IF(Q24=0,"0",P24),0)</f>
        <v>0</v>
      </c>
      <c r="O24" s="256"/>
      <c r="P24" s="189" t="e">
        <f t="shared" ref="P24" si="12">IF(F24="日給",ROUND(M24/H24*8,0),ROUND(M24*12/G24*8,0))</f>
        <v>#DIV/0!</v>
      </c>
      <c r="Q24" s="248">
        <f t="shared" ref="Q24" si="13">IF(M24=0,0,"")</f>
        <v>0</v>
      </c>
      <c r="S24" s="6" t="s">
        <v>36</v>
      </c>
      <c r="T24" s="6">
        <v>37400</v>
      </c>
      <c r="X24" s="106"/>
    </row>
    <row r="25" spans="1:24" ht="14.25" thickBot="1" x14ac:dyDescent="0.2">
      <c r="A25" s="191"/>
      <c r="B25" s="193"/>
      <c r="C25" s="14"/>
      <c r="D25" s="283"/>
      <c r="E25" s="284"/>
      <c r="F25" s="197"/>
      <c r="G25" s="285"/>
      <c r="H25" s="257"/>
      <c r="I25" s="262"/>
      <c r="J25" s="263"/>
      <c r="K25" s="264"/>
      <c r="L25" s="265"/>
      <c r="M25" s="281"/>
      <c r="N25" s="255"/>
      <c r="O25" s="282"/>
      <c r="P25" s="189"/>
      <c r="Q25" s="248"/>
      <c r="S25" s="6" t="s">
        <v>37</v>
      </c>
      <c r="T25" s="6">
        <v>46400</v>
      </c>
    </row>
    <row r="26" spans="1:24" ht="21" customHeight="1" thickTop="1" thickBot="1" x14ac:dyDescent="0.2">
      <c r="A26" s="274" t="s">
        <v>9</v>
      </c>
      <c r="B26" s="275"/>
      <c r="C26" s="275"/>
      <c r="D26" s="275"/>
      <c r="E26" s="275"/>
      <c r="F26" s="276"/>
      <c r="G26" s="108"/>
      <c r="H26" s="109"/>
      <c r="I26" s="277"/>
      <c r="J26" s="278"/>
      <c r="K26" s="279"/>
      <c r="L26" s="280"/>
      <c r="M26" s="7">
        <f>SUM(M16:M25)</f>
        <v>0</v>
      </c>
      <c r="N26" s="8">
        <f>SUM(N16:N25)</f>
        <v>0</v>
      </c>
      <c r="O26" s="97">
        <f>SUM(O16:O25)</f>
        <v>0</v>
      </c>
      <c r="P26" s="2"/>
      <c r="S26" s="6" t="s">
        <v>38</v>
      </c>
      <c r="T26" s="6">
        <v>30500</v>
      </c>
    </row>
    <row r="27" spans="1:24" ht="30.75" customHeight="1" thickTop="1" thickBot="1" x14ac:dyDescent="0.2">
      <c r="A27" s="266" t="s">
        <v>14</v>
      </c>
      <c r="B27" s="267"/>
      <c r="C27" s="267"/>
      <c r="D27" s="267"/>
      <c r="E27" s="267"/>
      <c r="F27" s="268"/>
      <c r="G27" s="110"/>
      <c r="H27" s="111"/>
      <c r="I27" s="269"/>
      <c r="J27" s="270"/>
      <c r="K27" s="271" t="e">
        <f>ROUND(O27/M9,3)</f>
        <v>#VALUE!</v>
      </c>
      <c r="L27" s="272"/>
      <c r="M27" s="112"/>
      <c r="N27" s="9" t="str">
        <f>IF(N26=0,"",ROUND(N26/COUNTIF(N16:N25,"&gt;0"),0))</f>
        <v/>
      </c>
      <c r="O27" s="98" t="str">
        <f>IF(O26=0,"",ROUND(O26/COUNTIF(O16:O25,"&gt;0"),0))</f>
        <v/>
      </c>
      <c r="P27" s="2">
        <f>COUNTIF(N16:N25,"&gt;0")</f>
        <v>0</v>
      </c>
      <c r="S27" s="6" t="s">
        <v>39</v>
      </c>
      <c r="T27" s="6">
        <v>40700</v>
      </c>
    </row>
    <row r="28" spans="1:24" ht="18.75" x14ac:dyDescent="0.15">
      <c r="G28" s="273" t="str">
        <f>IF(N27="","",IF(ROUND(N27/M9,3)&lt;0.7,"平均労務費が設計労務単価を大きく下回っています",IF(ROUND(N27/M9,3)&lt;1,"平均労務費が設計労務単価を下回っています","適切な賃金水準が確保されています")))</f>
        <v/>
      </c>
      <c r="H28" s="273"/>
      <c r="I28" s="273"/>
      <c r="J28" s="273"/>
      <c r="K28" s="273"/>
      <c r="L28" s="273"/>
      <c r="M28" s="273"/>
      <c r="N28" s="273"/>
      <c r="O28" s="273"/>
      <c r="P28" s="10" t="e">
        <f>ROUND(N27/M9,3)</f>
        <v>#VALUE!</v>
      </c>
      <c r="S28" s="6" t="s">
        <v>40</v>
      </c>
      <c r="T28" s="6">
        <v>28900</v>
      </c>
    </row>
    <row r="29" spans="1:24" ht="15" customHeight="1" x14ac:dyDescent="0.15">
      <c r="A29" s="1" t="s">
        <v>15</v>
      </c>
      <c r="S29" s="6" t="s">
        <v>41</v>
      </c>
      <c r="T29" s="6">
        <v>40100</v>
      </c>
    </row>
    <row r="30" spans="1:24" ht="15" customHeight="1" x14ac:dyDescent="0.15">
      <c r="A30" s="1" t="s">
        <v>86</v>
      </c>
      <c r="S30" s="6" t="s">
        <v>42</v>
      </c>
      <c r="T30" s="6">
        <v>32100</v>
      </c>
    </row>
    <row r="31" spans="1:24" ht="15" customHeight="1" x14ac:dyDescent="0.15">
      <c r="A31" s="1" t="s">
        <v>661</v>
      </c>
      <c r="S31" s="6" t="s">
        <v>43</v>
      </c>
      <c r="T31" s="6">
        <v>34500</v>
      </c>
    </row>
    <row r="32" spans="1:24" ht="15" customHeight="1" x14ac:dyDescent="0.15">
      <c r="A32" s="124" t="s">
        <v>667</v>
      </c>
      <c r="B32" s="23"/>
      <c r="C32" s="23"/>
      <c r="D32" s="23"/>
      <c r="E32" s="23"/>
      <c r="F32" s="23"/>
      <c r="G32" s="23"/>
      <c r="H32" s="23"/>
      <c r="I32" s="23"/>
      <c r="J32" s="23"/>
      <c r="K32" s="23"/>
      <c r="L32" s="23"/>
      <c r="M32" s="23"/>
      <c r="N32" s="23"/>
      <c r="O32" s="23"/>
      <c r="S32" s="6" t="s">
        <v>44</v>
      </c>
      <c r="T32" s="6">
        <v>42100</v>
      </c>
    </row>
    <row r="33" spans="1:20" ht="15" customHeight="1" x14ac:dyDescent="0.15">
      <c r="A33" s="1" t="s">
        <v>663</v>
      </c>
      <c r="S33" s="6" t="s">
        <v>45</v>
      </c>
      <c r="T33" s="6">
        <v>25200</v>
      </c>
    </row>
    <row r="34" spans="1:20" ht="15" customHeight="1" x14ac:dyDescent="0.15">
      <c r="A34" s="1" t="s">
        <v>16</v>
      </c>
      <c r="S34" s="6" t="s">
        <v>46</v>
      </c>
      <c r="T34" s="6">
        <v>29300</v>
      </c>
    </row>
    <row r="35" spans="1:20" ht="15" customHeight="1" x14ac:dyDescent="0.15">
      <c r="A35" s="1" t="s">
        <v>677</v>
      </c>
      <c r="S35" s="6" t="s">
        <v>47</v>
      </c>
      <c r="T35" s="6">
        <v>23100</v>
      </c>
    </row>
    <row r="36" spans="1:20" ht="15" customHeight="1" x14ac:dyDescent="0.15">
      <c r="A36" s="1" t="s">
        <v>665</v>
      </c>
      <c r="S36" s="6" t="s">
        <v>48</v>
      </c>
      <c r="T36" s="6">
        <v>44300</v>
      </c>
    </row>
    <row r="37" spans="1:20" ht="15" customHeight="1" x14ac:dyDescent="0.15">
      <c r="A37" s="1" t="s">
        <v>678</v>
      </c>
      <c r="S37" s="6" t="s">
        <v>49</v>
      </c>
      <c r="T37" s="6">
        <v>30600</v>
      </c>
    </row>
    <row r="38" spans="1:20" ht="15" customHeight="1" x14ac:dyDescent="0.15">
      <c r="A38" s="1" t="s">
        <v>666</v>
      </c>
      <c r="S38" s="6" t="s">
        <v>50</v>
      </c>
      <c r="T38" s="6">
        <v>28400</v>
      </c>
    </row>
    <row r="39" spans="1:20" ht="15" customHeight="1" x14ac:dyDescent="0.15">
      <c r="A39" s="1" t="s">
        <v>668</v>
      </c>
      <c r="S39" s="6" t="s">
        <v>51</v>
      </c>
      <c r="T39" s="6">
        <v>35100</v>
      </c>
    </row>
    <row r="40" spans="1:20" ht="15" customHeight="1" x14ac:dyDescent="0.15">
      <c r="A40" s="1" t="s">
        <v>669</v>
      </c>
      <c r="S40" s="6" t="s">
        <v>52</v>
      </c>
      <c r="T40" s="6">
        <v>31200</v>
      </c>
    </row>
    <row r="41" spans="1:20" ht="15" customHeight="1" x14ac:dyDescent="0.15">
      <c r="A41" s="1" t="s">
        <v>17</v>
      </c>
      <c r="D41" s="23"/>
      <c r="E41" s="23"/>
      <c r="F41" s="23"/>
      <c r="G41" s="23"/>
      <c r="H41" s="23"/>
      <c r="I41" s="23"/>
      <c r="J41" s="23"/>
      <c r="K41" s="23"/>
      <c r="L41" s="23"/>
      <c r="M41" s="23"/>
      <c r="N41" s="23"/>
      <c r="O41" s="23"/>
      <c r="S41" s="6" t="s">
        <v>53</v>
      </c>
      <c r="T41" s="6">
        <v>25200</v>
      </c>
    </row>
    <row r="42" spans="1:20" ht="15" customHeight="1" x14ac:dyDescent="0.15">
      <c r="A42" s="124" t="s">
        <v>600</v>
      </c>
      <c r="B42" s="23"/>
      <c r="C42" s="23"/>
      <c r="S42" s="6" t="s">
        <v>54</v>
      </c>
      <c r="T42" s="6">
        <v>27300</v>
      </c>
    </row>
    <row r="43" spans="1:20" ht="15" customHeight="1" x14ac:dyDescent="0.15">
      <c r="A43" s="1" t="s">
        <v>664</v>
      </c>
      <c r="D43" s="23"/>
      <c r="E43" s="23"/>
      <c r="F43" s="23"/>
      <c r="G43" s="23"/>
      <c r="H43" s="23"/>
      <c r="I43" s="23"/>
      <c r="J43" s="23"/>
      <c r="K43" s="23"/>
      <c r="L43" s="23"/>
      <c r="M43" s="23"/>
      <c r="N43" s="23"/>
      <c r="O43" s="23"/>
      <c r="S43" s="6" t="s">
        <v>55</v>
      </c>
      <c r="T43" s="6">
        <v>26700</v>
      </c>
    </row>
    <row r="44" spans="1:20" ht="15" customHeight="1" x14ac:dyDescent="0.15">
      <c r="A44" s="124" t="s">
        <v>274</v>
      </c>
      <c r="B44" s="23"/>
      <c r="C44" s="23"/>
      <c r="S44" s="6" t="s">
        <v>56</v>
      </c>
      <c r="T44" s="6">
        <v>23200</v>
      </c>
    </row>
    <row r="45" spans="1:20" ht="15" customHeight="1" x14ac:dyDescent="0.15">
      <c r="A45" s="1" t="s">
        <v>275</v>
      </c>
      <c r="S45" s="6" t="s">
        <v>57</v>
      </c>
      <c r="T45" s="6">
        <v>26700</v>
      </c>
    </row>
    <row r="46" spans="1:20" ht="15" customHeight="1" x14ac:dyDescent="0.15">
      <c r="A46" s="1" t="s">
        <v>276</v>
      </c>
      <c r="S46" s="6" t="s">
        <v>58</v>
      </c>
      <c r="T46" s="6">
        <v>28900</v>
      </c>
    </row>
    <row r="47" spans="1:20" ht="15" customHeight="1" x14ac:dyDescent="0.15">
      <c r="A47" s="124" t="s">
        <v>660</v>
      </c>
      <c r="S47" s="6" t="s">
        <v>59</v>
      </c>
      <c r="T47" s="6">
        <v>26700</v>
      </c>
    </row>
    <row r="48" spans="1:20" ht="15" customHeight="1" x14ac:dyDescent="0.15">
      <c r="B48" s="5"/>
      <c r="S48" s="6" t="s">
        <v>60</v>
      </c>
      <c r="T48" s="6">
        <v>29200</v>
      </c>
    </row>
    <row r="49" spans="1:23" ht="15" customHeight="1" x14ac:dyDescent="0.15">
      <c r="A49" s="4" t="s">
        <v>602</v>
      </c>
      <c r="D49" s="23"/>
      <c r="E49" s="23"/>
      <c r="F49" s="23"/>
      <c r="G49" s="23"/>
      <c r="H49" s="23"/>
      <c r="I49" s="23"/>
      <c r="J49" s="23"/>
      <c r="K49" s="23"/>
      <c r="L49" s="23"/>
      <c r="M49" s="23"/>
      <c r="N49" s="23"/>
      <c r="O49" s="23"/>
      <c r="S49" s="6" t="s">
        <v>61</v>
      </c>
      <c r="T49" s="6">
        <v>26100</v>
      </c>
    </row>
    <row r="50" spans="1:23" ht="15" customHeight="1" x14ac:dyDescent="0.15">
      <c r="B50" s="5">
        <v>1</v>
      </c>
      <c r="C50" s="1" t="s">
        <v>268</v>
      </c>
      <c r="S50" s="6" t="s">
        <v>62</v>
      </c>
      <c r="T50" s="6" t="s">
        <v>79</v>
      </c>
    </row>
    <row r="51" spans="1:23" ht="15" customHeight="1" x14ac:dyDescent="0.15">
      <c r="B51" s="5">
        <v>2</v>
      </c>
      <c r="C51" s="1" t="s">
        <v>70</v>
      </c>
      <c r="S51" s="6" t="s">
        <v>63</v>
      </c>
      <c r="T51" s="6">
        <v>26300</v>
      </c>
    </row>
    <row r="52" spans="1:23" ht="15" customHeight="1" x14ac:dyDescent="0.15">
      <c r="B52" s="5">
        <v>3</v>
      </c>
      <c r="C52" s="1" t="s">
        <v>71</v>
      </c>
      <c r="S52" s="6" t="s">
        <v>64</v>
      </c>
      <c r="T52" s="6">
        <v>22900</v>
      </c>
    </row>
    <row r="53" spans="1:23" ht="15" customHeight="1" x14ac:dyDescent="0.15">
      <c r="B53" s="5">
        <v>4</v>
      </c>
      <c r="C53" s="1" t="s">
        <v>72</v>
      </c>
      <c r="S53" s="6" t="s">
        <v>65</v>
      </c>
      <c r="T53" s="6">
        <v>23100</v>
      </c>
    </row>
    <row r="54" spans="1:23" ht="15" customHeight="1" x14ac:dyDescent="0.15">
      <c r="B54" s="5">
        <v>5</v>
      </c>
      <c r="C54" s="1" t="s">
        <v>73</v>
      </c>
      <c r="S54" s="6" t="s">
        <v>66</v>
      </c>
      <c r="T54" s="6">
        <v>21900</v>
      </c>
    </row>
    <row r="55" spans="1:23" ht="15" customHeight="1" x14ac:dyDescent="0.15">
      <c r="B55" s="5">
        <v>6</v>
      </c>
      <c r="C55" s="1" t="s">
        <v>74</v>
      </c>
      <c r="S55" s="6" t="s">
        <v>67</v>
      </c>
      <c r="T55" s="6">
        <v>26000</v>
      </c>
    </row>
    <row r="56" spans="1:23" ht="15" customHeight="1" x14ac:dyDescent="0.15">
      <c r="A56" s="4" t="s">
        <v>75</v>
      </c>
      <c r="B56" s="5"/>
      <c r="C56" s="5"/>
      <c r="S56" s="6" t="s">
        <v>68</v>
      </c>
      <c r="T56" s="6">
        <v>25300</v>
      </c>
    </row>
    <row r="57" spans="1:23" ht="15" customHeight="1" x14ac:dyDescent="0.15">
      <c r="B57" s="5">
        <v>1</v>
      </c>
      <c r="C57" s="1" t="s">
        <v>76</v>
      </c>
      <c r="S57" s="6" t="s">
        <v>652</v>
      </c>
      <c r="T57" s="6">
        <v>16200</v>
      </c>
    </row>
    <row r="58" spans="1:23" ht="15" customHeight="1" x14ac:dyDescent="0.15">
      <c r="B58" s="5">
        <v>2</v>
      </c>
      <c r="C58" s="1" t="s">
        <v>77</v>
      </c>
      <c r="D58" s="5"/>
      <c r="E58" s="5"/>
      <c r="S58" s="6" t="s">
        <v>69</v>
      </c>
      <c r="T58" s="6">
        <v>13400</v>
      </c>
    </row>
    <row r="59" spans="1:23" ht="15" customHeight="1" x14ac:dyDescent="0.15">
      <c r="B59" s="5">
        <v>3</v>
      </c>
      <c r="C59" s="1" t="s">
        <v>78</v>
      </c>
      <c r="S59" s="6" t="s">
        <v>277</v>
      </c>
      <c r="T59" s="6" t="s">
        <v>79</v>
      </c>
    </row>
    <row r="60" spans="1:23" ht="13.5" customHeight="1" x14ac:dyDescent="0.15"/>
    <row r="61" spans="1:23" ht="13.5" customHeight="1" x14ac:dyDescent="0.15">
      <c r="S61" s="1" t="s">
        <v>612</v>
      </c>
      <c r="T61" s="1" t="s">
        <v>624</v>
      </c>
      <c r="U61" s="1" t="s">
        <v>596</v>
      </c>
      <c r="V61" s="1" t="s">
        <v>626</v>
      </c>
      <c r="W61" s="1" t="s">
        <v>632</v>
      </c>
    </row>
    <row r="62" spans="1:23" ht="25.5" x14ac:dyDescent="0.15">
      <c r="A62" s="1" t="s">
        <v>85</v>
      </c>
      <c r="B62" s="12"/>
      <c r="C62" s="12"/>
      <c r="D62" s="12"/>
      <c r="E62" s="126" t="s">
        <v>18</v>
      </c>
      <c r="F62" s="126"/>
      <c r="G62" s="126"/>
      <c r="H62" s="126"/>
      <c r="I62" s="126"/>
      <c r="J62" s="126"/>
      <c r="K62" s="126"/>
      <c r="L62" s="126"/>
      <c r="N62" s="127" t="s">
        <v>639</v>
      </c>
      <c r="O62" s="127"/>
      <c r="S62" s="99" t="s">
        <v>613</v>
      </c>
      <c r="T62" s="100" t="s">
        <v>625</v>
      </c>
      <c r="U62" s="99" t="s">
        <v>92</v>
      </c>
      <c r="V62" s="107" t="s">
        <v>627</v>
      </c>
      <c r="W62" s="99" t="s">
        <v>630</v>
      </c>
    </row>
    <row r="63" spans="1:23" ht="13.5" customHeight="1" x14ac:dyDescent="0.15">
      <c r="B63" s="12"/>
      <c r="C63" s="12"/>
      <c r="D63" s="12"/>
      <c r="E63" s="122"/>
      <c r="F63" s="122"/>
      <c r="G63" s="122"/>
      <c r="H63" s="122"/>
      <c r="I63" s="122"/>
      <c r="J63" s="122"/>
      <c r="K63" s="122"/>
      <c r="L63" s="122"/>
      <c r="M63" s="123"/>
      <c r="N63" s="123"/>
      <c r="O63" s="123"/>
      <c r="S63" s="99" t="s">
        <v>614</v>
      </c>
      <c r="T63" s="100" t="s">
        <v>673</v>
      </c>
      <c r="U63" s="99" t="s">
        <v>93</v>
      </c>
      <c r="V63" s="107" t="s">
        <v>628</v>
      </c>
      <c r="W63" s="99" t="s">
        <v>631</v>
      </c>
    </row>
    <row r="64" spans="1:23" x14ac:dyDescent="0.15">
      <c r="A64" s="1" t="s">
        <v>265</v>
      </c>
      <c r="S64" s="99" t="s">
        <v>615</v>
      </c>
      <c r="T64" s="99"/>
      <c r="U64" s="99" t="s">
        <v>95</v>
      </c>
      <c r="V64" s="107"/>
      <c r="W64" s="99"/>
    </row>
    <row r="65" spans="19:21" x14ac:dyDescent="0.15">
      <c r="S65" s="99" t="s">
        <v>616</v>
      </c>
      <c r="U65" s="99" t="s">
        <v>636</v>
      </c>
    </row>
    <row r="66" spans="19:21" x14ac:dyDescent="0.15">
      <c r="S66" s="99" t="s">
        <v>617</v>
      </c>
      <c r="U66" s="99"/>
    </row>
    <row r="67" spans="19:21" x14ac:dyDescent="0.15">
      <c r="S67" s="99" t="s">
        <v>618</v>
      </c>
    </row>
    <row r="68" spans="19:21" x14ac:dyDescent="0.15">
      <c r="S68" s="99" t="s">
        <v>619</v>
      </c>
    </row>
    <row r="69" spans="19:21" x14ac:dyDescent="0.15">
      <c r="S69" s="99" t="s">
        <v>620</v>
      </c>
    </row>
    <row r="70" spans="19:21" x14ac:dyDescent="0.15">
      <c r="S70" s="99" t="s">
        <v>621</v>
      </c>
    </row>
    <row r="71" spans="19:21" x14ac:dyDescent="0.15">
      <c r="S71" s="99" t="s">
        <v>622</v>
      </c>
    </row>
    <row r="72" spans="19:21" x14ac:dyDescent="0.15">
      <c r="S72" s="99"/>
    </row>
    <row r="102" spans="1:1" x14ac:dyDescent="0.15">
      <c r="A102" s="1" t="s">
        <v>264</v>
      </c>
    </row>
    <row r="103" spans="1:1" x14ac:dyDescent="0.15">
      <c r="A103" s="1" t="s">
        <v>263</v>
      </c>
    </row>
    <row r="106" spans="1:1" x14ac:dyDescent="0.15">
      <c r="A106" s="1" t="s">
        <v>266</v>
      </c>
    </row>
  </sheetData>
  <mergeCells count="139">
    <mergeCell ref="A27:F27"/>
    <mergeCell ref="I27:J27"/>
    <mergeCell ref="K27:L27"/>
    <mergeCell ref="G28:O28"/>
    <mergeCell ref="E62:L62"/>
    <mergeCell ref="N62:O62"/>
    <mergeCell ref="Q24:Q25"/>
    <mergeCell ref="I25:J25"/>
    <mergeCell ref="K25:L25"/>
    <mergeCell ref="A26:F26"/>
    <mergeCell ref="I26:J26"/>
    <mergeCell ref="K26:L26"/>
    <mergeCell ref="I24:J24"/>
    <mergeCell ref="K24:L24"/>
    <mergeCell ref="M24:M25"/>
    <mergeCell ref="N24:N25"/>
    <mergeCell ref="O24:O25"/>
    <mergeCell ref="P24:P25"/>
    <mergeCell ref="A24:A25"/>
    <mergeCell ref="B24:B25"/>
    <mergeCell ref="D24:D25"/>
    <mergeCell ref="E24:E25"/>
    <mergeCell ref="F24:F25"/>
    <mergeCell ref="G24:G25"/>
    <mergeCell ref="H24:H25"/>
    <mergeCell ref="I22:J22"/>
    <mergeCell ref="K22:L22"/>
    <mergeCell ref="Q20:Q21"/>
    <mergeCell ref="I21:J21"/>
    <mergeCell ref="K21:L21"/>
    <mergeCell ref="A22:A23"/>
    <mergeCell ref="B22:B23"/>
    <mergeCell ref="D22:D23"/>
    <mergeCell ref="E22:E23"/>
    <mergeCell ref="F22:F23"/>
    <mergeCell ref="G22:G23"/>
    <mergeCell ref="H22:H23"/>
    <mergeCell ref="I20:J20"/>
    <mergeCell ref="K20:L20"/>
    <mergeCell ref="M20:M21"/>
    <mergeCell ref="N20:N21"/>
    <mergeCell ref="O20:O21"/>
    <mergeCell ref="P20:P21"/>
    <mergeCell ref="Q22:Q23"/>
    <mergeCell ref="I23:J23"/>
    <mergeCell ref="K23:L23"/>
    <mergeCell ref="M22:M23"/>
    <mergeCell ref="N22:N23"/>
    <mergeCell ref="O22:O23"/>
    <mergeCell ref="P22:P23"/>
    <mergeCell ref="A20:A21"/>
    <mergeCell ref="B20:B21"/>
    <mergeCell ref="D20:D21"/>
    <mergeCell ref="E20:E21"/>
    <mergeCell ref="F20:F21"/>
    <mergeCell ref="G20:G21"/>
    <mergeCell ref="H20:H21"/>
    <mergeCell ref="I18:J18"/>
    <mergeCell ref="K18:L18"/>
    <mergeCell ref="Q16:Q17"/>
    <mergeCell ref="I17:J17"/>
    <mergeCell ref="K17:L17"/>
    <mergeCell ref="A18:A19"/>
    <mergeCell ref="B18:B19"/>
    <mergeCell ref="D18:D19"/>
    <mergeCell ref="E18:E19"/>
    <mergeCell ref="F18:F19"/>
    <mergeCell ref="G18:G19"/>
    <mergeCell ref="H18:H19"/>
    <mergeCell ref="I16:J16"/>
    <mergeCell ref="K16:L16"/>
    <mergeCell ref="M16:M17"/>
    <mergeCell ref="N16:N17"/>
    <mergeCell ref="O16:O17"/>
    <mergeCell ref="P16:P17"/>
    <mergeCell ref="Q18:Q19"/>
    <mergeCell ref="I19:J19"/>
    <mergeCell ref="K19:L19"/>
    <mergeCell ref="M18:M19"/>
    <mergeCell ref="N18:N19"/>
    <mergeCell ref="O18:O19"/>
    <mergeCell ref="P18:P19"/>
    <mergeCell ref="A16:A17"/>
    <mergeCell ref="B16:B17"/>
    <mergeCell ref="D16:D17"/>
    <mergeCell ref="E16:E17"/>
    <mergeCell ref="F16:F17"/>
    <mergeCell ref="G16:G17"/>
    <mergeCell ref="H16:H17"/>
    <mergeCell ref="A11:A15"/>
    <mergeCell ref="B11:B15"/>
    <mergeCell ref="C11:C13"/>
    <mergeCell ref="D11:D15"/>
    <mergeCell ref="E11:E15"/>
    <mergeCell ref="F11:F15"/>
    <mergeCell ref="C14:C15"/>
    <mergeCell ref="G11:H11"/>
    <mergeCell ref="I11:L11"/>
    <mergeCell ref="M11:M15"/>
    <mergeCell ref="O11:O13"/>
    <mergeCell ref="P11:P12"/>
    <mergeCell ref="G12:G15"/>
    <mergeCell ref="H12:H15"/>
    <mergeCell ref="I12:J13"/>
    <mergeCell ref="K12:L13"/>
    <mergeCell ref="N12:N15"/>
    <mergeCell ref="I14:J15"/>
    <mergeCell ref="K14:L15"/>
    <mergeCell ref="O14:O15"/>
    <mergeCell ref="A7:D7"/>
    <mergeCell ref="E7:I7"/>
    <mergeCell ref="J7:L7"/>
    <mergeCell ref="M7:O7"/>
    <mergeCell ref="A9:D9"/>
    <mergeCell ref="E9:H9"/>
    <mergeCell ref="J9:L9"/>
    <mergeCell ref="M9:O9"/>
    <mergeCell ref="A5:D5"/>
    <mergeCell ref="E5:I5"/>
    <mergeCell ref="J5:L5"/>
    <mergeCell ref="M5:O5"/>
    <mergeCell ref="A6:D6"/>
    <mergeCell ref="E6:I6"/>
    <mergeCell ref="J6:L6"/>
    <mergeCell ref="M6:O6"/>
    <mergeCell ref="A3:D3"/>
    <mergeCell ref="E3:I3"/>
    <mergeCell ref="J3:L3"/>
    <mergeCell ref="M3:O3"/>
    <mergeCell ref="A4:D4"/>
    <mergeCell ref="E4:I4"/>
    <mergeCell ref="J4:L4"/>
    <mergeCell ref="M4:O4"/>
    <mergeCell ref="E1:L1"/>
    <mergeCell ref="N1:O1"/>
    <mergeCell ref="A2:D2"/>
    <mergeCell ref="E2:I2"/>
    <mergeCell ref="J2:L2"/>
    <mergeCell ref="M2:O2"/>
  </mergeCells>
  <phoneticPr fontId="3"/>
  <conditionalFormatting sqref="G28:O28">
    <cfRule type="containsText" dxfId="37" priority="18" operator="containsText" text="確保">
      <formula>NOT(ISERROR(SEARCH("確保",G28)))</formula>
    </cfRule>
    <cfRule type="containsText" dxfId="36" priority="19" operator="containsText" text="下回">
      <formula>NOT(ISERROR(SEARCH("下回",G28)))</formula>
    </cfRule>
  </conditionalFormatting>
  <conditionalFormatting sqref="N27">
    <cfRule type="cellIs" dxfId="35" priority="14" operator="lessThan">
      <formula>$M$9</formula>
    </cfRule>
    <cfRule type="cellIs" dxfId="34" priority="15" operator="greaterThanOrEqual">
      <formula>$M$9</formula>
    </cfRule>
  </conditionalFormatting>
  <conditionalFormatting sqref="N16:N25">
    <cfRule type="cellIs" dxfId="33" priority="16" operator="lessThan">
      <formula>$M$9</formula>
    </cfRule>
    <cfRule type="cellIs" dxfId="32" priority="17" operator="greaterThanOrEqual">
      <formula>$M$9</formula>
    </cfRule>
  </conditionalFormatting>
  <conditionalFormatting sqref="B16:L25">
    <cfRule type="notContainsBlanks" dxfId="31" priority="9">
      <formula>LEN(TRIM(B16))&gt;0</formula>
    </cfRule>
    <cfRule type="expression" dxfId="30" priority="13">
      <formula>LEN($A16)&gt;0</formula>
    </cfRule>
  </conditionalFormatting>
  <conditionalFormatting sqref="C17 I17:L17 C19 I19:L19 C21 I21:L21 C23 I23:L23 C25 I25:L25">
    <cfRule type="expression" dxfId="29" priority="11">
      <formula>LEN($A16)&gt;0</formula>
    </cfRule>
  </conditionalFormatting>
  <conditionalFormatting sqref="C17 I17:L17 C19 I19:L19 C21 I21:L21 C23 I23:L23 C25 I25:L25">
    <cfRule type="notContainsBlanks" dxfId="28" priority="10">
      <formula>LEN(TRIM(C17))&gt;0</formula>
    </cfRule>
  </conditionalFormatting>
  <conditionalFormatting sqref="G16:G25">
    <cfRule type="expression" dxfId="27" priority="12">
      <formula>$F16="日給"</formula>
    </cfRule>
  </conditionalFormatting>
  <conditionalFormatting sqref="A16:A17">
    <cfRule type="expression" dxfId="26" priority="8">
      <formula>AND(E9&lt;&gt;"",E9&lt;&gt;"該当者なし")</formula>
    </cfRule>
  </conditionalFormatting>
  <conditionalFormatting sqref="A16:A25">
    <cfRule type="notContainsBlanks" dxfId="25" priority="3">
      <formula>LEN(TRIM(A16))&gt;0</formula>
    </cfRule>
  </conditionalFormatting>
  <conditionalFormatting sqref="A18:A19">
    <cfRule type="expression" dxfId="24" priority="7">
      <formula>A16&lt;&gt;""</formula>
    </cfRule>
  </conditionalFormatting>
  <conditionalFormatting sqref="A20:A21">
    <cfRule type="expression" dxfId="23" priority="6">
      <formula>A18&lt;&gt;""</formula>
    </cfRule>
  </conditionalFormatting>
  <conditionalFormatting sqref="A22:A23">
    <cfRule type="expression" dxfId="22" priority="5">
      <formula>A20&lt;&gt;""</formula>
    </cfRule>
  </conditionalFormatting>
  <conditionalFormatting sqref="A24:A25">
    <cfRule type="expression" dxfId="21" priority="4">
      <formula>A22&lt;&gt;""</formula>
    </cfRule>
  </conditionalFormatting>
  <conditionalFormatting sqref="O16:O25">
    <cfRule type="notContainsBlanks" dxfId="20" priority="1">
      <formula>LEN(TRIM(O16))&gt;0</formula>
    </cfRule>
    <cfRule type="expression" dxfId="19" priority="2">
      <formula>LEN($A16)&gt;0</formula>
    </cfRule>
  </conditionalFormatting>
  <dataValidations count="20">
    <dataValidation imeMode="off" allowBlank="1" showInputMessage="1" showErrorMessage="1" promptTitle="入力" prompt="給与や手当の支給がない場合は0を入力してください" sqref="I17:L17 K16:L16 I19:L19 K18:L18 I21:L21 K20:L20 I23:L23 K22:L22 I25:L25 K24:L24"/>
    <dataValidation type="list" allowBlank="1" showInputMessage="1" showErrorMessage="1" promptTitle="選択" prompt="労働者の支払形態を選択してください" sqref="F16:F25">
      <formula1>$V$62:$V$64</formula1>
    </dataValidation>
    <dataValidation type="list" imeMode="off" allowBlank="1" showInputMessage="1" showErrorMessage="1" promptTitle="選択" prompt="労働者が資格（職種に対応する資格に限る）を保有している場合は、&quot;◯&quot;を選択し、ない場合は、&quot;×&quot;を選択してください" sqref="D16:D25">
      <formula1>$T$62:$T$64</formula1>
    </dataValidation>
    <dataValidation type="list" imeMode="off" allowBlank="1" showInputMessage="1" showErrorMessage="1" promptTitle="選択" prompt="労働者の職階を選択してください" sqref="E16:E25">
      <formula1>$U$62:$U$66</formula1>
    </dataValidation>
    <dataValidation imeMode="off" allowBlank="1" showInputMessage="1" showErrorMessage="1" promptTitle="入力" prompt="労働者の年齢を入力してください" sqref="B16:B25"/>
    <dataValidation imeMode="off" allowBlank="1" showInputMessage="1" showErrorMessage="1" promptTitle="入力" prompt="労働者の経験年数を入力してください" sqref="C16 C18 C20 C22 C24"/>
    <dataValidation imeMode="off" allowBlank="1" showInputMessage="1" showErrorMessage="1" promptTitle="入力" prompt="労働者の雇用期間（年数）を入力してください" sqref="C17 C19 C21 C23 C25"/>
    <dataValidation imeMode="off" allowBlank="1" showInputMessage="1" showErrorMessage="1" promptTitle="入力" prompt="アルファベット（半角・大文字）で入力してください_x000a_例）A、B、C、Ｄ・・・・" sqref="A16:A25"/>
    <dataValidation allowBlank="1" showInputMessage="1" showErrorMessage="1" promptTitle="入力" prompt="工事番号を入力_x000a_※必ず入力漏れ、誤りのないようにしてください" sqref="E3:I3"/>
    <dataValidation type="list" allowBlank="1" showInputMessage="1" showErrorMessage="1" promptTitle="選択" prompt="職種名　を選択_x000a_該当が無い場合は、該当者なしを選択" sqref="E9:H9">
      <formula1>$S$9:$S$59</formula1>
    </dataValidation>
    <dataValidation allowBlank="1" showInputMessage="1" showErrorMessage="1" promptTitle="自動計算の計算式を入力しています" prompt="公共労務単価の反映には、[F9]を押すなど、再計算を行ってください。" sqref="M9:O9"/>
    <dataValidation allowBlank="1" showInputMessage="1" showErrorMessage="1" promptTitle="入力" prompt="作成担当者の連絡先　を入力" sqref="E7 M7"/>
    <dataValidation type="list" allowBlank="1" showInputMessage="1" showErrorMessage="1" promptTitle="選択" prompt="元請負人　又は　○次下請負人　を選択" sqref="M5">
      <formula1>"元請負人,１次下請負人,２次下請負人,３次下請負人"</formula1>
    </dataValidation>
    <dataValidation imeMode="off" allowBlank="1" showInputMessage="1" showErrorMessage="1" sqref="G24:I24 G16:I16 G18:I18 G20:I20 G22:I22"/>
    <dataValidation type="list" allowBlank="1" showInputMessage="1" showErrorMessage="1" promptTitle="選択" prompt="本社の所在地が、道内または道外かを選択" sqref="M6:O6">
      <formula1>$W$62:$W$63</formula1>
    </dataValidation>
    <dataValidation allowBlank="1" showInputMessage="1" showErrorMessage="1" promptTitle="入力" prompt="元請の方の入力：_x000a_単体企業の場合は、自社名を入力_x000a_JVの場合は、JV名を入力_x000a__x000a_元請以外の方の入力：_x000a_直近上位注文者の会社名を入力。なお、直近上位注文者がJVの場合は、JV名を入力_x000a__x000a_※株式会社等は、（株）等全角括弧で入力_x000a_※必ず入力漏れ、誤りのないようにしてください" sqref="M2:O2"/>
    <dataValidation type="list" allowBlank="1" showInputMessage="1" showErrorMessage="1" promptTitle="選択" prompt="発注機関を選択_x000a_※必ず入力漏れ、誤りのないようにしてください" sqref="M3:O3">
      <formula1>$S$62:$S$71</formula1>
    </dataValidation>
    <dataValidation allowBlank="1" showInputMessage="1" showErrorMessage="1" promptTitle="入力" prompt="単体企業　または　ＪＶの構成員　を入力_x000a__x000a_※株式会社や有限会社などは（株）、（有）のように全角の括弧で入力" sqref="E5:I5"/>
    <dataValidation imeMode="off" operator="lessThanOrEqual" allowBlank="1" showInputMessage="1" showErrorMessage="1" promptTitle="入力" prompt="作成年月日を例にならって入力_x000a_例）2022/04/01（半角入力）" sqref="E2:I2"/>
    <dataValidation allowBlank="1" showInputMessage="1" showErrorMessage="1" prompt="事情により入力出来ない場合は、簡潔に理由を記載してください。_x000a_（例）新規雇用　など" sqref="O16:O25"/>
  </dataValidations>
  <printOptions horizontalCentered="1" verticalCentered="1"/>
  <pageMargins left="0.59055118110236227" right="0.19685039370078741" top="0.39370078740157483" bottom="0.19685039370078741" header="0" footer="0"/>
  <pageSetup paperSize="9" scale="85" firstPageNumber="0" orientation="portrait" useFirstPageNumber="1" r:id="rId1"/>
  <rowBreaks count="1" manualBreakCount="1">
    <brk id="60"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W96"/>
  <sheetViews>
    <sheetView view="pageBreakPreview" zoomScaleNormal="100" zoomScaleSheetLayoutView="100" workbookViewId="0">
      <selection activeCell="O21" sqref="O21"/>
    </sheetView>
  </sheetViews>
  <sheetFormatPr defaultColWidth="9" defaultRowHeight="12" x14ac:dyDescent="0.15"/>
  <cols>
    <col min="1" max="1" width="2.25" style="50" customWidth="1"/>
    <col min="2" max="2" width="3.75" style="50" customWidth="1"/>
    <col min="3" max="3" width="3" style="50" customWidth="1"/>
    <col min="4" max="11" width="9" style="50"/>
    <col min="12" max="12" width="8" style="50" customWidth="1"/>
    <col min="13" max="13" width="2.25" style="50" customWidth="1"/>
    <col min="14" max="14" width="9" style="50"/>
    <col min="15" max="15" width="3.25" style="50" customWidth="1"/>
    <col min="16" max="16" width="14.375" style="50" customWidth="1"/>
    <col min="17" max="17" width="3.25" style="50" bestFit="1" customWidth="1"/>
    <col min="18" max="18" width="14.375" style="50" customWidth="1"/>
    <col min="19" max="19" width="3.25" style="50" bestFit="1" customWidth="1"/>
    <col min="20" max="20" width="14.375" style="50" customWidth="1"/>
    <col min="21" max="21" width="3.25" style="50" bestFit="1" customWidth="1"/>
    <col min="22" max="22" width="14.375" style="50" customWidth="1"/>
    <col min="23" max="23" width="3.25" style="50" customWidth="1"/>
    <col min="24" max="16384" width="9" style="50"/>
  </cols>
  <sheetData>
    <row r="1" spans="1:13" ht="18.75" x14ac:dyDescent="0.15">
      <c r="A1" s="294" t="s">
        <v>272</v>
      </c>
      <c r="B1" s="294"/>
      <c r="C1" s="294"/>
      <c r="D1" s="295" t="s">
        <v>448</v>
      </c>
      <c r="E1" s="295"/>
      <c r="F1" s="295"/>
      <c r="G1" s="295"/>
      <c r="H1" s="295"/>
      <c r="I1" s="295"/>
      <c r="J1" s="295"/>
      <c r="K1" s="295"/>
    </row>
    <row r="3" spans="1:13" ht="15" customHeight="1" x14ac:dyDescent="0.15">
      <c r="A3" s="53" t="s">
        <v>449</v>
      </c>
      <c r="B3" s="53"/>
      <c r="C3" s="53"/>
    </row>
    <row r="4" spans="1:13" x14ac:dyDescent="0.15">
      <c r="A4" s="51"/>
      <c r="B4" s="51" t="s">
        <v>450</v>
      </c>
      <c r="C4" s="51"/>
      <c r="D4" s="51"/>
      <c r="E4" s="51"/>
      <c r="F4" s="51"/>
      <c r="G4" s="51"/>
      <c r="H4" s="51"/>
      <c r="I4" s="51"/>
      <c r="J4" s="51"/>
      <c r="K4" s="51"/>
      <c r="L4" s="51"/>
      <c r="M4" s="51"/>
    </row>
    <row r="5" spans="1:13" x14ac:dyDescent="0.15">
      <c r="A5" s="51"/>
      <c r="B5" s="78" t="s">
        <v>452</v>
      </c>
      <c r="C5" s="297" t="s">
        <v>451</v>
      </c>
      <c r="D5" s="297"/>
      <c r="E5" s="297"/>
      <c r="F5" s="297"/>
      <c r="G5" s="297"/>
      <c r="H5" s="297"/>
      <c r="I5" s="297"/>
      <c r="J5" s="297"/>
      <c r="K5" s="297"/>
      <c r="L5" s="297"/>
      <c r="M5" s="51"/>
    </row>
    <row r="6" spans="1:13" x14ac:dyDescent="0.15">
      <c r="A6" s="51"/>
      <c r="B6" s="78" t="s">
        <v>453</v>
      </c>
      <c r="C6" s="297" t="s">
        <v>456</v>
      </c>
      <c r="D6" s="297"/>
      <c r="E6" s="297"/>
      <c r="F6" s="297"/>
      <c r="G6" s="297"/>
      <c r="H6" s="297"/>
      <c r="I6" s="297"/>
      <c r="J6" s="297"/>
      <c r="K6" s="297"/>
      <c r="L6" s="297"/>
    </row>
    <row r="7" spans="1:13" x14ac:dyDescent="0.15">
      <c r="A7" s="51"/>
      <c r="B7" s="78" t="s">
        <v>454</v>
      </c>
      <c r="C7" s="297" t="s">
        <v>457</v>
      </c>
      <c r="D7" s="297"/>
      <c r="E7" s="297"/>
      <c r="F7" s="297"/>
      <c r="G7" s="297"/>
      <c r="H7" s="297"/>
      <c r="I7" s="297"/>
      <c r="J7" s="297"/>
      <c r="K7" s="297"/>
      <c r="L7" s="297"/>
    </row>
    <row r="8" spans="1:13" x14ac:dyDescent="0.15">
      <c r="A8" s="51"/>
      <c r="B8" s="78" t="s">
        <v>455</v>
      </c>
      <c r="C8" s="296" t="s">
        <v>458</v>
      </c>
      <c r="D8" s="296"/>
      <c r="E8" s="296"/>
      <c r="F8" s="296"/>
      <c r="G8" s="296"/>
      <c r="H8" s="296"/>
      <c r="I8" s="296"/>
      <c r="J8" s="296"/>
      <c r="K8" s="296"/>
      <c r="L8" s="296"/>
    </row>
    <row r="9" spans="1:13" x14ac:dyDescent="0.15">
      <c r="A9" s="51"/>
      <c r="C9" s="296"/>
      <c r="D9" s="296"/>
      <c r="E9" s="296"/>
      <c r="F9" s="296"/>
      <c r="G9" s="296"/>
      <c r="H9" s="296"/>
      <c r="I9" s="296"/>
      <c r="J9" s="296"/>
      <c r="K9" s="296"/>
      <c r="L9" s="296"/>
    </row>
    <row r="10" spans="1:13" x14ac:dyDescent="0.15">
      <c r="A10" s="51"/>
      <c r="C10" s="296"/>
      <c r="D10" s="296"/>
      <c r="E10" s="296"/>
      <c r="F10" s="296"/>
      <c r="G10" s="296"/>
      <c r="H10" s="296"/>
      <c r="I10" s="296"/>
      <c r="J10" s="296"/>
      <c r="K10" s="296"/>
      <c r="L10" s="296"/>
    </row>
    <row r="11" spans="1:13" x14ac:dyDescent="0.15">
      <c r="A11" s="51"/>
      <c r="C11" s="95"/>
      <c r="D11" s="95"/>
      <c r="E11" s="95"/>
      <c r="F11" s="95"/>
      <c r="G11" s="95"/>
      <c r="H11" s="95"/>
      <c r="I11" s="95"/>
      <c r="J11" s="95"/>
      <c r="K11" s="95"/>
      <c r="L11" s="95"/>
    </row>
    <row r="12" spans="1:13" ht="15" customHeight="1" x14ac:dyDescent="0.15">
      <c r="A12" s="53" t="s">
        <v>459</v>
      </c>
    </row>
    <row r="13" spans="1:13" x14ac:dyDescent="0.15">
      <c r="A13" s="51"/>
      <c r="B13" s="50" t="s">
        <v>460</v>
      </c>
    </row>
    <row r="14" spans="1:13" x14ac:dyDescent="0.15">
      <c r="A14" s="51"/>
    </row>
    <row r="15" spans="1:13" ht="15" customHeight="1" x14ac:dyDescent="0.15">
      <c r="A15" s="53" t="s">
        <v>461</v>
      </c>
    </row>
    <row r="16" spans="1:13" x14ac:dyDescent="0.15">
      <c r="A16" s="51"/>
      <c r="B16" s="78" t="s">
        <v>452</v>
      </c>
      <c r="C16" s="293" t="s">
        <v>463</v>
      </c>
      <c r="D16" s="293"/>
      <c r="E16" s="293"/>
      <c r="F16" s="293"/>
      <c r="G16" s="293"/>
      <c r="H16" s="293"/>
      <c r="I16" s="293"/>
      <c r="J16" s="293"/>
      <c r="K16" s="293"/>
      <c r="L16" s="293"/>
    </row>
    <row r="17" spans="1:12" x14ac:dyDescent="0.15">
      <c r="A17" s="51"/>
      <c r="B17" s="78"/>
      <c r="C17" s="293"/>
      <c r="D17" s="293"/>
      <c r="E17" s="293"/>
      <c r="F17" s="293"/>
      <c r="G17" s="293"/>
      <c r="H17" s="293"/>
      <c r="I17" s="293"/>
      <c r="J17" s="293"/>
      <c r="K17" s="293"/>
      <c r="L17" s="293"/>
    </row>
    <row r="18" spans="1:12" x14ac:dyDescent="0.15">
      <c r="A18" s="51"/>
      <c r="B18" s="78" t="s">
        <v>453</v>
      </c>
      <c r="C18" s="286" t="s">
        <v>464</v>
      </c>
      <c r="D18" s="286"/>
      <c r="E18" s="286"/>
      <c r="F18" s="286"/>
      <c r="G18" s="286"/>
      <c r="H18" s="286"/>
      <c r="I18" s="286"/>
      <c r="J18" s="286"/>
      <c r="K18" s="286"/>
      <c r="L18" s="286"/>
    </row>
    <row r="19" spans="1:12" x14ac:dyDescent="0.15">
      <c r="A19" s="51"/>
      <c r="B19" s="78" t="s">
        <v>454</v>
      </c>
      <c r="C19" s="286" t="s">
        <v>465</v>
      </c>
      <c r="D19" s="286"/>
      <c r="E19" s="286"/>
      <c r="F19" s="286"/>
      <c r="G19" s="286"/>
      <c r="H19" s="286"/>
      <c r="I19" s="286"/>
      <c r="J19" s="286"/>
      <c r="K19" s="286"/>
      <c r="L19" s="286"/>
    </row>
    <row r="20" spans="1:12" x14ac:dyDescent="0.15">
      <c r="A20" s="51"/>
      <c r="B20" s="78" t="s">
        <v>455</v>
      </c>
      <c r="C20" s="286" t="s">
        <v>466</v>
      </c>
      <c r="D20" s="286"/>
      <c r="E20" s="286"/>
      <c r="F20" s="286"/>
      <c r="G20" s="286"/>
      <c r="H20" s="286"/>
      <c r="I20" s="286"/>
      <c r="J20" s="286"/>
      <c r="K20" s="286"/>
      <c r="L20" s="286"/>
    </row>
    <row r="21" spans="1:12" x14ac:dyDescent="0.15">
      <c r="A21" s="51"/>
      <c r="B21" s="78" t="s">
        <v>469</v>
      </c>
      <c r="C21" s="286" t="s">
        <v>467</v>
      </c>
      <c r="D21" s="286"/>
      <c r="E21" s="286"/>
      <c r="F21" s="286"/>
      <c r="G21" s="286"/>
      <c r="H21" s="286"/>
      <c r="I21" s="286"/>
      <c r="J21" s="286"/>
      <c r="K21" s="286"/>
      <c r="L21" s="286"/>
    </row>
    <row r="22" spans="1:12" x14ac:dyDescent="0.15">
      <c r="A22" s="51"/>
      <c r="B22" s="78" t="s">
        <v>470</v>
      </c>
      <c r="C22" s="286" t="s">
        <v>468</v>
      </c>
      <c r="D22" s="286"/>
      <c r="E22" s="286"/>
      <c r="F22" s="286"/>
      <c r="G22" s="286"/>
      <c r="H22" s="286"/>
      <c r="I22" s="286"/>
      <c r="J22" s="286"/>
      <c r="K22" s="286"/>
      <c r="L22" s="286"/>
    </row>
    <row r="23" spans="1:12" x14ac:dyDescent="0.15">
      <c r="A23" s="51"/>
      <c r="C23" s="80"/>
      <c r="D23" s="80"/>
      <c r="E23" s="80"/>
      <c r="F23" s="80"/>
      <c r="G23" s="80"/>
      <c r="H23" s="80"/>
      <c r="I23" s="80"/>
      <c r="J23" s="80"/>
      <c r="K23" s="80"/>
      <c r="L23" s="80"/>
    </row>
    <row r="24" spans="1:12" ht="15" customHeight="1" x14ac:dyDescent="0.15">
      <c r="A24" s="53" t="s">
        <v>462</v>
      </c>
      <c r="C24" s="79"/>
    </row>
    <row r="25" spans="1:12" x14ac:dyDescent="0.15">
      <c r="A25" s="51"/>
      <c r="B25" s="79" t="s">
        <v>471</v>
      </c>
    </row>
    <row r="26" spans="1:12" x14ac:dyDescent="0.15">
      <c r="A26" s="51"/>
      <c r="B26" s="78" t="s">
        <v>452</v>
      </c>
      <c r="C26" s="79" t="s">
        <v>472</v>
      </c>
    </row>
    <row r="27" spans="1:12" x14ac:dyDescent="0.15">
      <c r="A27" s="51"/>
      <c r="B27" s="78" t="s">
        <v>453</v>
      </c>
      <c r="C27" s="79" t="s">
        <v>473</v>
      </c>
    </row>
    <row r="28" spans="1:12" x14ac:dyDescent="0.15">
      <c r="A28" s="51"/>
      <c r="B28" s="78" t="s">
        <v>454</v>
      </c>
      <c r="C28" s="79" t="s">
        <v>474</v>
      </c>
    </row>
    <row r="29" spans="1:12" x14ac:dyDescent="0.15">
      <c r="A29" s="51"/>
      <c r="B29" s="78" t="s">
        <v>455</v>
      </c>
      <c r="C29" s="79" t="s">
        <v>475</v>
      </c>
    </row>
    <row r="30" spans="1:12" x14ac:dyDescent="0.15">
      <c r="A30" s="51"/>
      <c r="B30" s="78"/>
      <c r="C30" s="79"/>
    </row>
    <row r="31" spans="1:12" x14ac:dyDescent="0.15">
      <c r="A31" s="51"/>
      <c r="B31" s="78"/>
      <c r="C31" s="79"/>
    </row>
    <row r="32" spans="1:12" x14ac:dyDescent="0.15">
      <c r="A32" s="51"/>
      <c r="B32" s="78"/>
      <c r="C32" s="79"/>
    </row>
    <row r="33" spans="1:13" x14ac:dyDescent="0.15">
      <c r="A33" s="51"/>
      <c r="B33" s="78"/>
      <c r="C33" s="79"/>
    </row>
    <row r="34" spans="1:13" x14ac:dyDescent="0.15">
      <c r="A34" s="51"/>
      <c r="B34" s="78"/>
      <c r="C34" s="79"/>
    </row>
    <row r="35" spans="1:13" x14ac:dyDescent="0.15">
      <c r="A35" s="51"/>
      <c r="B35" s="78"/>
      <c r="C35" s="79"/>
    </row>
    <row r="36" spans="1:13" ht="15" customHeight="1" x14ac:dyDescent="0.15">
      <c r="A36" s="53" t="s">
        <v>476</v>
      </c>
      <c r="C36" s="53"/>
    </row>
    <row r="37" spans="1:13" x14ac:dyDescent="0.15">
      <c r="A37" s="51"/>
      <c r="B37" s="78" t="s">
        <v>452</v>
      </c>
      <c r="C37" s="51" t="s">
        <v>477</v>
      </c>
      <c r="D37" s="51"/>
      <c r="E37" s="51"/>
      <c r="F37" s="51"/>
      <c r="G37" s="51"/>
      <c r="H37" s="51"/>
      <c r="I37" s="51"/>
      <c r="J37" s="51"/>
      <c r="K37" s="51"/>
      <c r="L37" s="51"/>
      <c r="M37" s="51"/>
    </row>
    <row r="38" spans="1:13" x14ac:dyDescent="0.15">
      <c r="A38" s="51"/>
      <c r="B38" s="78" t="s">
        <v>453</v>
      </c>
      <c r="C38" s="51" t="s">
        <v>478</v>
      </c>
      <c r="D38" s="51"/>
      <c r="E38" s="51"/>
      <c r="F38" s="51"/>
      <c r="G38" s="51"/>
      <c r="H38" s="51"/>
      <c r="I38" s="51"/>
      <c r="J38" s="51"/>
      <c r="K38" s="51"/>
      <c r="L38" s="51"/>
      <c r="M38" s="51"/>
    </row>
    <row r="39" spans="1:13" x14ac:dyDescent="0.15">
      <c r="A39" s="51"/>
      <c r="B39" s="78" t="s">
        <v>454</v>
      </c>
      <c r="C39" s="51" t="s">
        <v>479</v>
      </c>
      <c r="D39" s="51"/>
      <c r="E39" s="51"/>
      <c r="F39" s="51"/>
      <c r="G39" s="51"/>
      <c r="H39" s="51"/>
      <c r="I39" s="51"/>
      <c r="J39" s="51"/>
      <c r="K39" s="51"/>
      <c r="L39" s="51"/>
      <c r="M39" s="51"/>
    </row>
    <row r="40" spans="1:13" x14ac:dyDescent="0.15">
      <c r="A40" s="96"/>
      <c r="B40" s="78"/>
      <c r="C40" s="96"/>
      <c r="D40" s="96"/>
      <c r="E40" s="96"/>
      <c r="F40" s="96"/>
      <c r="G40" s="96"/>
      <c r="H40" s="96"/>
      <c r="I40" s="96"/>
      <c r="J40" s="96"/>
      <c r="K40" s="96"/>
      <c r="L40" s="96"/>
      <c r="M40" s="96"/>
    </row>
    <row r="41" spans="1:13" ht="15" customHeight="1" x14ac:dyDescent="0.15">
      <c r="A41" s="113" t="s">
        <v>608</v>
      </c>
      <c r="B41" s="114"/>
      <c r="C41" s="113"/>
      <c r="D41" s="114"/>
      <c r="E41" s="114"/>
      <c r="F41" s="114"/>
      <c r="G41" s="114"/>
      <c r="H41" s="114"/>
      <c r="I41" s="114"/>
      <c r="J41" s="114"/>
      <c r="K41" s="114"/>
      <c r="L41" s="114"/>
      <c r="M41" s="114"/>
    </row>
    <row r="42" spans="1:13" x14ac:dyDescent="0.15">
      <c r="A42" s="114"/>
      <c r="B42" s="115" t="s">
        <v>609</v>
      </c>
      <c r="C42" s="115"/>
      <c r="D42" s="115"/>
      <c r="E42" s="115"/>
      <c r="F42" s="115"/>
      <c r="G42" s="115"/>
      <c r="H42" s="115"/>
      <c r="I42" s="115"/>
      <c r="J42" s="115"/>
      <c r="K42" s="115"/>
      <c r="L42" s="115"/>
      <c r="M42" s="115"/>
    </row>
    <row r="43" spans="1:13" x14ac:dyDescent="0.15">
      <c r="A43" s="51"/>
      <c r="B43" s="78"/>
      <c r="C43" s="51"/>
      <c r="D43" s="51"/>
      <c r="E43" s="51"/>
      <c r="F43" s="51"/>
      <c r="G43" s="51"/>
      <c r="H43" s="51"/>
      <c r="I43" s="51"/>
      <c r="J43" s="51"/>
      <c r="K43" s="51"/>
      <c r="L43" s="51"/>
      <c r="M43" s="51"/>
    </row>
    <row r="44" spans="1:13" ht="15" customHeight="1" x14ac:dyDescent="0.15">
      <c r="A44" s="53" t="s">
        <v>607</v>
      </c>
      <c r="C44" s="53"/>
    </row>
    <row r="45" spans="1:13" x14ac:dyDescent="0.15">
      <c r="B45" s="51" t="s">
        <v>589</v>
      </c>
      <c r="C45" s="51"/>
      <c r="D45" s="51"/>
      <c r="E45" s="51"/>
      <c r="F45" s="51"/>
      <c r="G45" s="51"/>
      <c r="H45" s="51"/>
      <c r="I45" s="51"/>
      <c r="J45" s="51"/>
      <c r="K45" s="51"/>
      <c r="L45" s="51"/>
      <c r="M45" s="51"/>
    </row>
    <row r="46" spans="1:13" x14ac:dyDescent="0.15">
      <c r="A46" s="51"/>
      <c r="B46" s="78"/>
      <c r="C46" s="51"/>
      <c r="D46" s="51"/>
      <c r="E46" s="51"/>
      <c r="F46" s="51"/>
      <c r="G46" s="51"/>
      <c r="H46" s="51"/>
      <c r="I46" s="51"/>
      <c r="J46" s="51"/>
      <c r="K46" s="51"/>
      <c r="L46" s="51"/>
      <c r="M46" s="51"/>
    </row>
    <row r="47" spans="1:13" x14ac:dyDescent="0.15">
      <c r="A47" s="51"/>
      <c r="B47" s="78"/>
      <c r="C47" s="51"/>
      <c r="D47" s="51"/>
      <c r="E47" s="51"/>
      <c r="F47" s="51"/>
      <c r="G47" s="51"/>
      <c r="H47" s="51"/>
      <c r="I47" s="51"/>
      <c r="J47" s="51"/>
      <c r="K47" s="51"/>
      <c r="L47" s="51"/>
      <c r="M47" s="51"/>
    </row>
    <row r="48" spans="1:13" x14ac:dyDescent="0.15">
      <c r="A48" s="51"/>
      <c r="B48" s="78"/>
      <c r="C48" s="51"/>
      <c r="D48" s="51"/>
      <c r="E48" s="51"/>
      <c r="F48" s="51"/>
      <c r="G48" s="51"/>
      <c r="H48" s="51"/>
      <c r="I48" s="51"/>
      <c r="J48" s="51"/>
      <c r="K48" s="51"/>
      <c r="L48" s="51"/>
      <c r="M48" s="51"/>
    </row>
    <row r="49" spans="1:13" x14ac:dyDescent="0.15">
      <c r="A49" s="51"/>
      <c r="B49" s="78"/>
      <c r="C49" s="51"/>
      <c r="D49" s="51"/>
      <c r="E49" s="51"/>
      <c r="F49" s="51"/>
      <c r="G49" s="51"/>
      <c r="H49" s="51"/>
      <c r="I49" s="51"/>
      <c r="J49" s="51"/>
      <c r="K49" s="51"/>
      <c r="L49" s="51"/>
      <c r="M49" s="51"/>
    </row>
    <row r="50" spans="1:13" x14ac:dyDescent="0.15">
      <c r="A50" s="51"/>
      <c r="B50" s="78"/>
      <c r="C50" s="51"/>
      <c r="D50" s="51"/>
      <c r="E50" s="51"/>
      <c r="F50" s="51"/>
      <c r="G50" s="51"/>
      <c r="H50" s="51"/>
      <c r="I50" s="51"/>
      <c r="J50" s="51"/>
      <c r="K50" s="51"/>
      <c r="L50" s="51"/>
      <c r="M50" s="51"/>
    </row>
    <row r="51" spans="1:13" x14ac:dyDescent="0.15">
      <c r="A51" s="51"/>
      <c r="B51" s="78"/>
      <c r="C51" s="51"/>
      <c r="D51" s="51"/>
      <c r="E51" s="51"/>
      <c r="F51" s="51"/>
      <c r="G51" s="51"/>
      <c r="H51" s="51"/>
      <c r="I51" s="51"/>
      <c r="J51" s="51"/>
      <c r="K51" s="51"/>
      <c r="L51" s="51"/>
      <c r="M51" s="51"/>
    </row>
    <row r="52" spans="1:13" x14ac:dyDescent="0.15">
      <c r="A52" s="51"/>
      <c r="B52" s="78"/>
      <c r="C52" s="51"/>
      <c r="D52" s="51"/>
      <c r="E52" s="51"/>
      <c r="F52" s="51"/>
      <c r="G52" s="51"/>
      <c r="H52" s="51"/>
      <c r="I52" s="51"/>
      <c r="J52" s="51"/>
      <c r="K52" s="51"/>
      <c r="L52" s="51"/>
      <c r="M52" s="51"/>
    </row>
    <row r="53" spans="1:13" x14ac:dyDescent="0.15">
      <c r="A53" s="51"/>
      <c r="B53" s="78"/>
      <c r="C53" s="51"/>
      <c r="D53" s="51"/>
      <c r="E53" s="51"/>
      <c r="F53" s="51"/>
      <c r="G53" s="51"/>
      <c r="H53" s="51"/>
      <c r="I53" s="51"/>
      <c r="J53" s="51"/>
      <c r="K53" s="51"/>
      <c r="L53" s="51"/>
      <c r="M53" s="51"/>
    </row>
    <row r="54" spans="1:13" x14ac:dyDescent="0.15">
      <c r="A54" s="51"/>
      <c r="B54" s="78"/>
      <c r="C54" s="51"/>
      <c r="D54" s="51"/>
      <c r="E54" s="51"/>
      <c r="F54" s="51"/>
      <c r="G54" s="51"/>
      <c r="H54" s="51"/>
      <c r="I54" s="51"/>
      <c r="J54" s="51"/>
      <c r="K54" s="51"/>
      <c r="L54" s="51"/>
      <c r="M54" s="51"/>
    </row>
    <row r="55" spans="1:13" x14ac:dyDescent="0.15">
      <c r="A55" s="51"/>
      <c r="B55" s="78"/>
      <c r="C55" s="51"/>
      <c r="D55" s="51"/>
      <c r="E55" s="51"/>
      <c r="F55" s="51"/>
      <c r="G55" s="51"/>
      <c r="H55" s="51"/>
      <c r="I55" s="51"/>
      <c r="J55" s="51"/>
      <c r="K55" s="51"/>
      <c r="L55" s="51"/>
      <c r="M55" s="51"/>
    </row>
    <row r="56" spans="1:13" x14ac:dyDescent="0.15">
      <c r="A56" s="51"/>
      <c r="B56" s="78"/>
      <c r="C56" s="51"/>
      <c r="D56" s="51"/>
      <c r="E56" s="51"/>
      <c r="F56" s="51"/>
      <c r="G56" s="51"/>
      <c r="H56" s="51"/>
      <c r="I56" s="51"/>
      <c r="J56" s="51"/>
      <c r="K56" s="51"/>
      <c r="L56" s="51"/>
      <c r="M56" s="51"/>
    </row>
    <row r="57" spans="1:13" x14ac:dyDescent="0.15">
      <c r="A57" s="51"/>
      <c r="B57" s="78"/>
      <c r="C57" s="51"/>
      <c r="D57" s="51"/>
      <c r="E57" s="51"/>
      <c r="F57" s="51"/>
      <c r="G57" s="51"/>
      <c r="H57" s="51"/>
      <c r="I57" s="51"/>
      <c r="J57" s="51"/>
      <c r="K57" s="51"/>
      <c r="L57" s="51"/>
      <c r="M57" s="51"/>
    </row>
    <row r="58" spans="1:13" x14ac:dyDescent="0.15">
      <c r="A58" s="51"/>
      <c r="B58" s="78"/>
      <c r="C58" s="51"/>
      <c r="D58" s="51"/>
      <c r="E58" s="51"/>
      <c r="F58" s="51"/>
      <c r="G58" s="51"/>
      <c r="H58" s="51"/>
      <c r="I58" s="51"/>
      <c r="J58" s="51"/>
      <c r="K58" s="51"/>
      <c r="L58" s="51"/>
      <c r="M58" s="51"/>
    </row>
    <row r="59" spans="1:13" x14ac:dyDescent="0.15">
      <c r="A59" s="51"/>
      <c r="B59" s="78"/>
      <c r="C59" s="51"/>
      <c r="D59" s="51"/>
      <c r="E59" s="51"/>
      <c r="F59" s="51"/>
      <c r="G59" s="51"/>
      <c r="H59" s="51"/>
      <c r="I59" s="51"/>
      <c r="J59" s="51"/>
      <c r="K59" s="51"/>
      <c r="L59" s="51"/>
      <c r="M59" s="51"/>
    </row>
    <row r="60" spans="1:13" x14ac:dyDescent="0.15">
      <c r="A60" s="51"/>
      <c r="B60" s="78"/>
      <c r="C60" s="51"/>
      <c r="D60" s="51"/>
      <c r="E60" s="51"/>
      <c r="F60" s="51"/>
      <c r="G60" s="51"/>
      <c r="H60" s="51"/>
      <c r="I60" s="51"/>
      <c r="J60" s="51"/>
      <c r="K60" s="51"/>
      <c r="L60" s="51"/>
      <c r="M60" s="51"/>
    </row>
    <row r="61" spans="1:13" x14ac:dyDescent="0.15">
      <c r="A61" s="51"/>
      <c r="B61" s="78"/>
      <c r="C61" s="51"/>
      <c r="D61" s="51"/>
      <c r="E61" s="51"/>
      <c r="F61" s="51"/>
      <c r="G61" s="51"/>
      <c r="H61" s="51"/>
      <c r="I61" s="51"/>
      <c r="J61" s="51"/>
      <c r="K61" s="51"/>
      <c r="L61" s="51"/>
      <c r="M61" s="51"/>
    </row>
    <row r="62" spans="1:13" x14ac:dyDescent="0.15">
      <c r="A62" s="51"/>
      <c r="B62" s="78"/>
      <c r="C62" s="51"/>
      <c r="D62" s="51"/>
      <c r="E62" s="51"/>
      <c r="F62" s="51"/>
      <c r="G62" s="51"/>
      <c r="H62" s="51"/>
      <c r="I62" s="51"/>
      <c r="J62" s="51"/>
      <c r="K62" s="51"/>
      <c r="L62" s="51"/>
      <c r="M62" s="51"/>
    </row>
    <row r="63" spans="1:13" x14ac:dyDescent="0.15">
      <c r="A63" s="51"/>
      <c r="B63" s="78"/>
      <c r="C63" s="51"/>
      <c r="D63" s="51"/>
      <c r="E63" s="51"/>
      <c r="F63" s="51"/>
      <c r="G63" s="51"/>
      <c r="H63" s="51"/>
      <c r="I63" s="51"/>
      <c r="J63" s="51"/>
      <c r="K63" s="51"/>
      <c r="L63" s="51"/>
      <c r="M63" s="51"/>
    </row>
    <row r="64" spans="1:13" x14ac:dyDescent="0.15">
      <c r="A64" s="51"/>
      <c r="B64" s="78"/>
      <c r="C64" s="51"/>
      <c r="D64" s="51"/>
      <c r="E64" s="51"/>
      <c r="F64" s="51"/>
      <c r="G64" s="51"/>
      <c r="H64" s="51"/>
      <c r="I64" s="51"/>
      <c r="J64" s="51"/>
      <c r="K64" s="51"/>
      <c r="L64" s="51"/>
      <c r="M64" s="51"/>
    </row>
    <row r="65" spans="1:23" x14ac:dyDescent="0.15">
      <c r="A65" s="51"/>
      <c r="B65" s="78"/>
      <c r="C65" s="51"/>
      <c r="D65" s="51"/>
      <c r="E65" s="51"/>
      <c r="F65" s="51"/>
      <c r="G65" s="51"/>
      <c r="H65" s="51"/>
      <c r="I65" s="51"/>
      <c r="J65" s="51"/>
      <c r="K65" s="51"/>
      <c r="L65" s="51"/>
      <c r="M65" s="51"/>
    </row>
    <row r="66" spans="1:23" x14ac:dyDescent="0.15">
      <c r="A66" s="287" t="s">
        <v>590</v>
      </c>
      <c r="B66" s="287"/>
      <c r="C66" s="287"/>
      <c r="D66" s="287"/>
      <c r="E66" s="287"/>
      <c r="F66" s="51"/>
      <c r="G66" s="51"/>
      <c r="H66" s="51"/>
      <c r="I66" s="51"/>
      <c r="J66" s="51"/>
      <c r="K66" s="51"/>
      <c r="L66" s="51"/>
      <c r="M66" s="51"/>
    </row>
    <row r="67" spans="1:23" x14ac:dyDescent="0.15">
      <c r="A67" s="65"/>
      <c r="B67" s="94" t="s">
        <v>591</v>
      </c>
      <c r="C67" s="288" t="s">
        <v>592</v>
      </c>
      <c r="D67" s="288"/>
      <c r="E67" s="288"/>
      <c r="F67" s="288"/>
      <c r="G67" s="288"/>
      <c r="H67" s="288"/>
      <c r="I67" s="288"/>
      <c r="J67" s="288"/>
      <c r="K67" s="288"/>
      <c r="L67" s="288"/>
      <c r="M67" s="51"/>
    </row>
    <row r="68" spans="1:23" x14ac:dyDescent="0.15">
      <c r="A68" s="65"/>
      <c r="B68" s="64"/>
      <c r="C68" s="289" t="s">
        <v>593</v>
      </c>
      <c r="D68" s="289"/>
      <c r="E68" s="289"/>
      <c r="F68" s="289"/>
      <c r="G68" s="289"/>
      <c r="H68" s="289"/>
      <c r="I68" s="289"/>
      <c r="J68" s="289"/>
      <c r="K68" s="289"/>
      <c r="L68" s="289"/>
      <c r="M68" s="51"/>
    </row>
    <row r="69" spans="1:23" x14ac:dyDescent="0.15">
      <c r="A69" s="65"/>
      <c r="B69" s="64"/>
      <c r="C69" s="289"/>
      <c r="D69" s="289"/>
      <c r="E69" s="289"/>
      <c r="F69" s="289"/>
      <c r="G69" s="289"/>
      <c r="H69" s="289"/>
      <c r="I69" s="289"/>
      <c r="J69" s="289"/>
      <c r="K69" s="289"/>
      <c r="L69" s="289"/>
      <c r="M69" s="51"/>
    </row>
    <row r="70" spans="1:23" x14ac:dyDescent="0.15">
      <c r="A70" s="65"/>
      <c r="B70" s="94" t="s">
        <v>594</v>
      </c>
      <c r="C70" s="290" t="s">
        <v>595</v>
      </c>
      <c r="D70" s="290"/>
      <c r="E70" s="290"/>
      <c r="F70" s="290"/>
      <c r="G70" s="290"/>
      <c r="H70" s="290"/>
      <c r="I70" s="290"/>
      <c r="J70" s="290"/>
      <c r="K70" s="290"/>
      <c r="L70" s="290"/>
      <c r="M70" s="51"/>
    </row>
    <row r="72" spans="1:23" x14ac:dyDescent="0.15">
      <c r="B72" s="64"/>
    </row>
    <row r="73" spans="1:23" x14ac:dyDescent="0.15">
      <c r="B73" s="64"/>
    </row>
    <row r="74" spans="1:23" x14ac:dyDescent="0.15">
      <c r="B74" s="64"/>
    </row>
    <row r="75" spans="1:23" ht="12.75" thickBot="1" x14ac:dyDescent="0.2"/>
    <row r="76" spans="1:23" ht="4.5" customHeight="1" x14ac:dyDescent="0.15">
      <c r="A76" s="51"/>
      <c r="B76" s="78"/>
      <c r="C76" s="79"/>
      <c r="O76" s="81"/>
      <c r="P76" s="82"/>
      <c r="Q76" s="82"/>
      <c r="R76" s="82"/>
      <c r="S76" s="82"/>
      <c r="T76" s="82"/>
      <c r="U76" s="82"/>
      <c r="V76" s="82"/>
      <c r="W76" s="83"/>
    </row>
    <row r="77" spans="1:23" ht="22.5" customHeight="1" x14ac:dyDescent="0.15">
      <c r="A77" s="51"/>
      <c r="B77" s="78"/>
      <c r="C77" s="79"/>
      <c r="O77" s="84"/>
      <c r="P77" s="91" t="s">
        <v>480</v>
      </c>
      <c r="Q77" s="90" t="s">
        <v>481</v>
      </c>
      <c r="R77" s="91" t="s">
        <v>482</v>
      </c>
      <c r="S77" s="90" t="s">
        <v>483</v>
      </c>
      <c r="T77" s="91" t="s">
        <v>81</v>
      </c>
      <c r="U77" s="90" t="s">
        <v>484</v>
      </c>
      <c r="V77" s="91" t="s">
        <v>11</v>
      </c>
      <c r="W77" s="86"/>
    </row>
    <row r="78" spans="1:23" ht="4.5" customHeight="1" x14ac:dyDescent="0.15">
      <c r="A78" s="51"/>
      <c r="B78" s="78"/>
      <c r="C78" s="79"/>
      <c r="O78" s="84"/>
      <c r="P78" s="85"/>
      <c r="Q78" s="85"/>
      <c r="R78" s="85"/>
      <c r="S78" s="85"/>
      <c r="T78" s="85"/>
      <c r="U78" s="85"/>
      <c r="V78" s="85"/>
      <c r="W78" s="86"/>
    </row>
    <row r="79" spans="1:23" ht="4.5" customHeight="1" x14ac:dyDescent="0.15">
      <c r="A79" s="51"/>
      <c r="B79" s="78"/>
      <c r="C79" s="79"/>
      <c r="O79" s="84"/>
      <c r="P79" s="291"/>
      <c r="Q79" s="291"/>
      <c r="R79" s="291"/>
      <c r="S79" s="85"/>
      <c r="T79" s="85"/>
      <c r="U79" s="85"/>
      <c r="V79" s="85"/>
      <c r="W79" s="86"/>
    </row>
    <row r="80" spans="1:23" x14ac:dyDescent="0.15">
      <c r="A80" s="51"/>
      <c r="B80" s="78"/>
      <c r="C80" s="79"/>
      <c r="O80" s="84"/>
      <c r="P80" s="291" t="s">
        <v>485</v>
      </c>
      <c r="Q80" s="291"/>
      <c r="R80" s="291"/>
      <c r="S80" s="85"/>
      <c r="T80" s="291" t="s">
        <v>486</v>
      </c>
      <c r="U80" s="291"/>
      <c r="V80" s="291"/>
      <c r="W80" s="86"/>
    </row>
    <row r="81" spans="1:23" ht="4.5" customHeight="1" thickBot="1" x14ac:dyDescent="0.2">
      <c r="A81" s="51"/>
      <c r="B81" s="78"/>
      <c r="C81" s="79"/>
      <c r="O81" s="87"/>
      <c r="P81" s="88"/>
      <c r="Q81" s="88"/>
      <c r="R81" s="88"/>
      <c r="S81" s="88"/>
      <c r="T81" s="88"/>
      <c r="U81" s="88"/>
      <c r="V81" s="88"/>
      <c r="W81" s="89"/>
    </row>
    <row r="82" spans="1:23" x14ac:dyDescent="0.15">
      <c r="A82" s="51"/>
      <c r="B82" s="78"/>
      <c r="C82" s="79"/>
    </row>
    <row r="83" spans="1:23" x14ac:dyDescent="0.15">
      <c r="O83" s="292" t="s">
        <v>4</v>
      </c>
      <c r="P83" s="292"/>
      <c r="Q83" s="292" t="s">
        <v>4</v>
      </c>
      <c r="R83" s="292"/>
      <c r="S83" s="292" t="s">
        <v>4</v>
      </c>
      <c r="T83" s="292"/>
      <c r="U83" s="292" t="s">
        <v>4</v>
      </c>
      <c r="V83" s="292"/>
    </row>
    <row r="84" spans="1:23" x14ac:dyDescent="0.15">
      <c r="O84" s="92" t="s">
        <v>487</v>
      </c>
      <c r="P84" s="93" t="s">
        <v>538</v>
      </c>
      <c r="Q84" s="92" t="s">
        <v>500</v>
      </c>
      <c r="R84" s="93" t="s">
        <v>551</v>
      </c>
      <c r="S84" s="92" t="s">
        <v>513</v>
      </c>
      <c r="T84" s="93" t="s">
        <v>564</v>
      </c>
      <c r="U84" s="92" t="s">
        <v>526</v>
      </c>
      <c r="V84" s="93" t="s">
        <v>577</v>
      </c>
    </row>
    <row r="85" spans="1:23" x14ac:dyDescent="0.15">
      <c r="O85" s="92" t="s">
        <v>488</v>
      </c>
      <c r="P85" s="93" t="s">
        <v>539</v>
      </c>
      <c r="Q85" s="92" t="s">
        <v>501</v>
      </c>
      <c r="R85" s="93" t="s">
        <v>552</v>
      </c>
      <c r="S85" s="92" t="s">
        <v>514</v>
      </c>
      <c r="T85" s="93" t="s">
        <v>565</v>
      </c>
      <c r="U85" s="92" t="s">
        <v>527</v>
      </c>
      <c r="V85" s="93" t="s">
        <v>578</v>
      </c>
    </row>
    <row r="86" spans="1:23" x14ac:dyDescent="0.15">
      <c r="O86" s="92" t="s">
        <v>489</v>
      </c>
      <c r="P86" s="93" t="s">
        <v>540</v>
      </c>
      <c r="Q86" s="92" t="s">
        <v>502</v>
      </c>
      <c r="R86" s="93" t="s">
        <v>553</v>
      </c>
      <c r="S86" s="92" t="s">
        <v>515</v>
      </c>
      <c r="T86" s="93" t="s">
        <v>566</v>
      </c>
      <c r="U86" s="92" t="s">
        <v>528</v>
      </c>
      <c r="V86" s="93" t="s">
        <v>579</v>
      </c>
    </row>
    <row r="87" spans="1:23" x14ac:dyDescent="0.15">
      <c r="O87" s="92" t="s">
        <v>490</v>
      </c>
      <c r="P87" s="93" t="s">
        <v>541</v>
      </c>
      <c r="Q87" s="92" t="s">
        <v>503</v>
      </c>
      <c r="R87" s="93" t="s">
        <v>554</v>
      </c>
      <c r="S87" s="92" t="s">
        <v>516</v>
      </c>
      <c r="T87" s="93" t="s">
        <v>567</v>
      </c>
      <c r="U87" s="92" t="s">
        <v>529</v>
      </c>
      <c r="V87" s="93" t="s">
        <v>580</v>
      </c>
    </row>
    <row r="88" spans="1:23" x14ac:dyDescent="0.15">
      <c r="O88" s="92" t="s">
        <v>491</v>
      </c>
      <c r="P88" s="93" t="s">
        <v>542</v>
      </c>
      <c r="Q88" s="92" t="s">
        <v>504</v>
      </c>
      <c r="R88" s="93" t="s">
        <v>555</v>
      </c>
      <c r="S88" s="92" t="s">
        <v>517</v>
      </c>
      <c r="T88" s="93" t="s">
        <v>568</v>
      </c>
      <c r="U88" s="92" t="s">
        <v>530</v>
      </c>
      <c r="V88" s="93" t="s">
        <v>581</v>
      </c>
    </row>
    <row r="89" spans="1:23" x14ac:dyDescent="0.15">
      <c r="O89" s="92" t="s">
        <v>492</v>
      </c>
      <c r="P89" s="93" t="s">
        <v>543</v>
      </c>
      <c r="Q89" s="92" t="s">
        <v>505</v>
      </c>
      <c r="R89" s="93" t="s">
        <v>556</v>
      </c>
      <c r="S89" s="92" t="s">
        <v>518</v>
      </c>
      <c r="T89" s="93" t="s">
        <v>569</v>
      </c>
      <c r="U89" s="92" t="s">
        <v>531</v>
      </c>
      <c r="V89" s="93" t="s">
        <v>582</v>
      </c>
    </row>
    <row r="90" spans="1:23" x14ac:dyDescent="0.15">
      <c r="O90" s="92" t="s">
        <v>493</v>
      </c>
      <c r="P90" s="93" t="s">
        <v>544</v>
      </c>
      <c r="Q90" s="92" t="s">
        <v>506</v>
      </c>
      <c r="R90" s="93" t="s">
        <v>557</v>
      </c>
      <c r="S90" s="92" t="s">
        <v>519</v>
      </c>
      <c r="T90" s="93" t="s">
        <v>570</v>
      </c>
      <c r="U90" s="92" t="s">
        <v>532</v>
      </c>
      <c r="V90" s="93" t="s">
        <v>583</v>
      </c>
    </row>
    <row r="91" spans="1:23" x14ac:dyDescent="0.15">
      <c r="O91" s="92" t="s">
        <v>494</v>
      </c>
      <c r="P91" s="93" t="s">
        <v>545</v>
      </c>
      <c r="Q91" s="92" t="s">
        <v>507</v>
      </c>
      <c r="R91" s="93" t="s">
        <v>558</v>
      </c>
      <c r="S91" s="92" t="s">
        <v>520</v>
      </c>
      <c r="T91" s="93" t="s">
        <v>571</v>
      </c>
      <c r="U91" s="92" t="s">
        <v>533</v>
      </c>
      <c r="V91" s="93" t="s">
        <v>584</v>
      </c>
    </row>
    <row r="92" spans="1:23" x14ac:dyDescent="0.15">
      <c r="O92" s="92" t="s">
        <v>495</v>
      </c>
      <c r="P92" s="93" t="s">
        <v>546</v>
      </c>
      <c r="Q92" s="92" t="s">
        <v>508</v>
      </c>
      <c r="R92" s="93" t="s">
        <v>559</v>
      </c>
      <c r="S92" s="92" t="s">
        <v>521</v>
      </c>
      <c r="T92" s="93" t="s">
        <v>572</v>
      </c>
      <c r="U92" s="92" t="s">
        <v>534</v>
      </c>
      <c r="V92" s="93" t="s">
        <v>585</v>
      </c>
    </row>
    <row r="93" spans="1:23" x14ac:dyDescent="0.15">
      <c r="O93" s="92" t="s">
        <v>496</v>
      </c>
      <c r="P93" s="93" t="s">
        <v>547</v>
      </c>
      <c r="Q93" s="92" t="s">
        <v>509</v>
      </c>
      <c r="R93" s="93" t="s">
        <v>560</v>
      </c>
      <c r="S93" s="92" t="s">
        <v>522</v>
      </c>
      <c r="T93" s="93" t="s">
        <v>573</v>
      </c>
      <c r="U93" s="92" t="s">
        <v>535</v>
      </c>
      <c r="V93" s="93" t="s">
        <v>586</v>
      </c>
    </row>
    <row r="94" spans="1:23" x14ac:dyDescent="0.15">
      <c r="O94" s="92" t="s">
        <v>497</v>
      </c>
      <c r="P94" s="93" t="s">
        <v>548</v>
      </c>
      <c r="Q94" s="92" t="s">
        <v>510</v>
      </c>
      <c r="R94" s="93" t="s">
        <v>561</v>
      </c>
      <c r="S94" s="92" t="s">
        <v>523</v>
      </c>
      <c r="T94" s="93" t="s">
        <v>574</v>
      </c>
      <c r="U94" s="92" t="s">
        <v>536</v>
      </c>
      <c r="V94" s="93" t="s">
        <v>587</v>
      </c>
    </row>
    <row r="95" spans="1:23" x14ac:dyDescent="0.15">
      <c r="O95" s="92" t="s">
        <v>498</v>
      </c>
      <c r="P95" s="93" t="s">
        <v>549</v>
      </c>
      <c r="Q95" s="92" t="s">
        <v>511</v>
      </c>
      <c r="R95" s="93" t="s">
        <v>562</v>
      </c>
      <c r="S95" s="92" t="s">
        <v>524</v>
      </c>
      <c r="T95" s="93" t="s">
        <v>575</v>
      </c>
      <c r="U95" s="92" t="s">
        <v>537</v>
      </c>
      <c r="V95" s="93" t="s">
        <v>588</v>
      </c>
    </row>
    <row r="96" spans="1:23" x14ac:dyDescent="0.15">
      <c r="O96" s="92" t="s">
        <v>499</v>
      </c>
      <c r="P96" s="93" t="s">
        <v>550</v>
      </c>
      <c r="Q96" s="92" t="s">
        <v>512</v>
      </c>
      <c r="R96" s="93" t="s">
        <v>563</v>
      </c>
      <c r="S96" s="92" t="s">
        <v>525</v>
      </c>
      <c r="T96" s="93" t="s">
        <v>576</v>
      </c>
      <c r="U96" s="92"/>
      <c r="V96" s="93"/>
    </row>
  </sheetData>
  <mergeCells count="23">
    <mergeCell ref="C16:L17"/>
    <mergeCell ref="A1:C1"/>
    <mergeCell ref="D1:K1"/>
    <mergeCell ref="C8:L10"/>
    <mergeCell ref="C5:L5"/>
    <mergeCell ref="C6:L6"/>
    <mergeCell ref="C7:L7"/>
    <mergeCell ref="T80:V80"/>
    <mergeCell ref="O83:P83"/>
    <mergeCell ref="Q83:R83"/>
    <mergeCell ref="S83:T83"/>
    <mergeCell ref="U83:V83"/>
    <mergeCell ref="C67:L67"/>
    <mergeCell ref="C68:L69"/>
    <mergeCell ref="C70:L70"/>
    <mergeCell ref="P79:R79"/>
    <mergeCell ref="P80:R80"/>
    <mergeCell ref="C21:L21"/>
    <mergeCell ref="C22:L22"/>
    <mergeCell ref="C18:L18"/>
    <mergeCell ref="C19:L19"/>
    <mergeCell ref="A66:E66"/>
    <mergeCell ref="C20:L20"/>
  </mergeCells>
  <phoneticPr fontId="3"/>
  <printOptions horizontalCentered="1" verticalCentered="1"/>
  <pageMargins left="0.59055118110236227" right="0.39370078740157483" top="0.19685039370078741" bottom="0.19685039370078741" header="0" footer="0"/>
  <pageSetup paperSize="9"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M188"/>
  <sheetViews>
    <sheetView view="pageBreakPreview" topLeftCell="A169" zoomScaleNormal="100" zoomScaleSheetLayoutView="100" workbookViewId="0">
      <selection activeCell="N4" sqref="N4"/>
    </sheetView>
  </sheetViews>
  <sheetFormatPr defaultColWidth="9" defaultRowHeight="12" x14ac:dyDescent="0.15"/>
  <cols>
    <col min="1" max="1" width="2.25" style="50" customWidth="1"/>
    <col min="2" max="2" width="3.75" style="50" customWidth="1"/>
    <col min="3" max="3" width="3" style="50" customWidth="1"/>
    <col min="4" max="11" width="9" style="50"/>
    <col min="12" max="12" width="8" style="50" customWidth="1"/>
    <col min="13" max="13" width="2.25" style="50" customWidth="1"/>
    <col min="14" max="16384" width="9" style="50"/>
  </cols>
  <sheetData>
    <row r="1" spans="1:13" ht="18.75" x14ac:dyDescent="0.15">
      <c r="A1" s="294" t="s">
        <v>447</v>
      </c>
      <c r="B1" s="294"/>
      <c r="C1" s="294"/>
      <c r="D1" s="295" t="s">
        <v>293</v>
      </c>
      <c r="E1" s="295"/>
      <c r="F1" s="295"/>
      <c r="G1" s="295"/>
      <c r="H1" s="295"/>
      <c r="I1" s="295"/>
      <c r="J1" s="295"/>
      <c r="K1" s="295"/>
    </row>
    <row r="3" spans="1:13" ht="15" customHeight="1" x14ac:dyDescent="0.15">
      <c r="A3" s="53" t="s">
        <v>296</v>
      </c>
      <c r="B3" s="53"/>
      <c r="C3" s="53"/>
    </row>
    <row r="4" spans="1:13" ht="12" customHeight="1" x14ac:dyDescent="0.15">
      <c r="A4" s="51" t="s">
        <v>303</v>
      </c>
      <c r="B4" s="51"/>
      <c r="C4" s="51"/>
      <c r="D4" s="51"/>
      <c r="E4" s="51"/>
      <c r="F4" s="51"/>
      <c r="G4" s="51"/>
      <c r="H4" s="51"/>
      <c r="I4" s="51"/>
      <c r="J4" s="51"/>
      <c r="K4" s="51"/>
      <c r="L4" s="51"/>
      <c r="M4" s="51"/>
    </row>
    <row r="5" spans="1:13" x14ac:dyDescent="0.15">
      <c r="A5" s="51" t="s">
        <v>304</v>
      </c>
      <c r="B5" s="51"/>
      <c r="C5" s="51"/>
      <c r="D5" s="51"/>
      <c r="E5" s="51"/>
      <c r="F5" s="51"/>
      <c r="G5" s="51"/>
      <c r="H5" s="51"/>
      <c r="I5" s="51"/>
      <c r="J5" s="51"/>
      <c r="K5" s="51"/>
      <c r="L5" s="51"/>
      <c r="M5" s="51"/>
    </row>
    <row r="6" spans="1:13" x14ac:dyDescent="0.15">
      <c r="A6" s="63" t="s">
        <v>308</v>
      </c>
    </row>
    <row r="7" spans="1:13" x14ac:dyDescent="0.15">
      <c r="A7" s="64" t="s">
        <v>305</v>
      </c>
    </row>
    <row r="9" spans="1:13" x14ac:dyDescent="0.15">
      <c r="A9" s="50" t="s">
        <v>294</v>
      </c>
    </row>
    <row r="10" spans="1:13" x14ac:dyDescent="0.15">
      <c r="A10" s="64" t="s">
        <v>309</v>
      </c>
    </row>
    <row r="11" spans="1:13" x14ac:dyDescent="0.15">
      <c r="A11" s="64" t="s">
        <v>311</v>
      </c>
    </row>
    <row r="12" spans="1:13" x14ac:dyDescent="0.15">
      <c r="A12" s="64" t="s">
        <v>310</v>
      </c>
    </row>
    <row r="14" spans="1:13" x14ac:dyDescent="0.15">
      <c r="A14" s="50" t="s">
        <v>295</v>
      </c>
    </row>
    <row r="16" spans="1:13" ht="15" customHeight="1" x14ac:dyDescent="0.15">
      <c r="A16" s="53" t="s">
        <v>281</v>
      </c>
      <c r="B16" s="53"/>
      <c r="C16" s="53"/>
    </row>
    <row r="17" spans="1:13" x14ac:dyDescent="0.15">
      <c r="B17" s="50" t="s">
        <v>335</v>
      </c>
    </row>
    <row r="18" spans="1:13" x14ac:dyDescent="0.15">
      <c r="A18" s="52"/>
      <c r="B18" s="64" t="s">
        <v>312</v>
      </c>
      <c r="C18" s="52"/>
    </row>
    <row r="19" spans="1:13" x14ac:dyDescent="0.15">
      <c r="A19" s="52"/>
      <c r="B19" s="64" t="s">
        <v>313</v>
      </c>
    </row>
    <row r="20" spans="1:13" x14ac:dyDescent="0.15">
      <c r="A20" s="52"/>
      <c r="B20" s="64" t="s">
        <v>307</v>
      </c>
      <c r="C20" s="52"/>
    </row>
    <row r="21" spans="1:13" x14ac:dyDescent="0.15">
      <c r="A21" s="52"/>
      <c r="B21" s="64" t="s">
        <v>306</v>
      </c>
      <c r="C21" s="52"/>
    </row>
    <row r="22" spans="1:13" x14ac:dyDescent="0.15">
      <c r="B22" s="50" t="s">
        <v>336</v>
      </c>
    </row>
    <row r="23" spans="1:13" x14ac:dyDescent="0.15">
      <c r="A23" s="52"/>
      <c r="B23" s="64" t="s">
        <v>314</v>
      </c>
      <c r="C23" s="52"/>
    </row>
    <row r="24" spans="1:13" x14ac:dyDescent="0.15">
      <c r="A24" s="52"/>
      <c r="B24" s="64" t="s">
        <v>315</v>
      </c>
      <c r="C24" s="52"/>
    </row>
    <row r="25" spans="1:13" x14ac:dyDescent="0.15">
      <c r="B25" s="50" t="s">
        <v>337</v>
      </c>
    </row>
    <row r="26" spans="1:13" x14ac:dyDescent="0.15">
      <c r="B26" s="50" t="s">
        <v>338</v>
      </c>
    </row>
    <row r="27" spans="1:13" x14ac:dyDescent="0.15">
      <c r="B27" s="50" t="s">
        <v>339</v>
      </c>
    </row>
    <row r="28" spans="1:13" x14ac:dyDescent="0.15">
      <c r="B28" s="50" t="s">
        <v>340</v>
      </c>
    </row>
    <row r="30" spans="1:13" ht="15" customHeight="1" x14ac:dyDescent="0.15">
      <c r="A30" s="53" t="s">
        <v>282</v>
      </c>
      <c r="B30" s="53"/>
      <c r="C30" s="53"/>
    </row>
    <row r="31" spans="1:13" x14ac:dyDescent="0.15">
      <c r="A31" s="51" t="s">
        <v>316</v>
      </c>
      <c r="B31" s="51"/>
      <c r="C31" s="51"/>
      <c r="D31" s="51"/>
      <c r="E31" s="51"/>
      <c r="F31" s="51"/>
      <c r="G31" s="51"/>
      <c r="H31" s="51"/>
      <c r="I31" s="51"/>
      <c r="J31" s="51"/>
      <c r="K31" s="51"/>
      <c r="L31" s="51"/>
      <c r="M31" s="51"/>
    </row>
    <row r="32" spans="1:13" x14ac:dyDescent="0.15">
      <c r="A32" s="51" t="s">
        <v>603</v>
      </c>
      <c r="B32" s="51"/>
      <c r="C32" s="51"/>
      <c r="D32" s="51"/>
      <c r="E32" s="51"/>
      <c r="F32" s="51"/>
      <c r="G32" s="51"/>
      <c r="H32" s="51"/>
      <c r="I32" s="51"/>
      <c r="J32" s="51"/>
      <c r="K32" s="51"/>
      <c r="L32" s="51"/>
      <c r="M32" s="51"/>
    </row>
    <row r="33" spans="1:13" x14ac:dyDescent="0.15">
      <c r="A33" s="51" t="s">
        <v>423</v>
      </c>
      <c r="B33" s="51"/>
      <c r="C33" s="51"/>
      <c r="D33" s="51"/>
      <c r="E33" s="51"/>
      <c r="F33" s="51"/>
      <c r="G33" s="51"/>
      <c r="H33" s="51"/>
      <c r="I33" s="51"/>
      <c r="J33" s="51"/>
      <c r="K33" s="51"/>
      <c r="L33" s="51"/>
      <c r="M33" s="51"/>
    </row>
    <row r="34" spans="1:13" x14ac:dyDescent="0.15">
      <c r="B34" s="64" t="s">
        <v>283</v>
      </c>
    </row>
    <row r="35" spans="1:13" x14ac:dyDescent="0.15">
      <c r="B35" s="64" t="s">
        <v>284</v>
      </c>
    </row>
    <row r="36" spans="1:13" x14ac:dyDescent="0.15">
      <c r="B36" s="64" t="s">
        <v>285</v>
      </c>
    </row>
    <row r="37" spans="1:13" x14ac:dyDescent="0.15">
      <c r="B37" s="64" t="s">
        <v>286</v>
      </c>
    </row>
    <row r="39" spans="1:13" x14ac:dyDescent="0.15">
      <c r="A39" s="50" t="s">
        <v>287</v>
      </c>
    </row>
    <row r="40" spans="1:13" x14ac:dyDescent="0.15">
      <c r="B40" s="323" t="s">
        <v>604</v>
      </c>
      <c r="C40" s="323"/>
      <c r="D40" s="323" t="s">
        <v>441</v>
      </c>
      <c r="E40" s="323"/>
      <c r="F40" s="74" t="s">
        <v>431</v>
      </c>
      <c r="G40" s="74" t="s">
        <v>432</v>
      </c>
      <c r="H40" s="50" t="s">
        <v>445</v>
      </c>
    </row>
    <row r="41" spans="1:13" x14ac:dyDescent="0.15">
      <c r="B41" s="319" t="s">
        <v>440</v>
      </c>
      <c r="C41" s="320"/>
      <c r="D41" s="319" t="s">
        <v>427</v>
      </c>
      <c r="E41" s="320"/>
      <c r="F41" s="74" t="s">
        <v>433</v>
      </c>
      <c r="G41" s="75">
        <v>4.7E-2</v>
      </c>
      <c r="H41" s="50" t="s">
        <v>641</v>
      </c>
    </row>
    <row r="42" spans="1:13" x14ac:dyDescent="0.15">
      <c r="B42" s="319" t="s">
        <v>437</v>
      </c>
      <c r="C42" s="320"/>
      <c r="D42" s="319" t="s">
        <v>642</v>
      </c>
      <c r="E42" s="320"/>
      <c r="F42" s="74" t="s">
        <v>434</v>
      </c>
      <c r="G42" s="75">
        <v>-5.8000000000000003E-2</v>
      </c>
      <c r="H42" s="50" t="s">
        <v>643</v>
      </c>
    </row>
    <row r="43" spans="1:13" x14ac:dyDescent="0.15">
      <c r="B43" s="321" t="s">
        <v>438</v>
      </c>
      <c r="C43" s="322"/>
      <c r="D43" s="321" t="s">
        <v>429</v>
      </c>
      <c r="E43" s="322"/>
      <c r="F43" s="76" t="s">
        <v>435</v>
      </c>
      <c r="G43" s="77">
        <v>-0.24099999999999999</v>
      </c>
      <c r="H43" s="50" t="s">
        <v>644</v>
      </c>
    </row>
    <row r="44" spans="1:13" x14ac:dyDescent="0.15">
      <c r="B44" s="321" t="s">
        <v>439</v>
      </c>
      <c r="C44" s="322"/>
      <c r="D44" s="321" t="s">
        <v>430</v>
      </c>
      <c r="E44" s="322"/>
      <c r="F44" s="76" t="s">
        <v>436</v>
      </c>
      <c r="G44" s="77">
        <v>-0.39800000000000002</v>
      </c>
    </row>
    <row r="46" spans="1:13" x14ac:dyDescent="0.15">
      <c r="A46" s="64"/>
      <c r="B46" s="65" t="s">
        <v>605</v>
      </c>
      <c r="C46" s="51"/>
      <c r="D46" s="51"/>
      <c r="E46" s="51"/>
      <c r="F46" s="51"/>
      <c r="G46" s="51"/>
      <c r="H46" s="51"/>
      <c r="I46" s="51"/>
      <c r="J46" s="51"/>
      <c r="K46" s="51"/>
      <c r="L46" s="51"/>
    </row>
    <row r="47" spans="1:13" x14ac:dyDescent="0.15">
      <c r="A47" s="64"/>
      <c r="B47" s="65" t="s">
        <v>317</v>
      </c>
      <c r="C47" s="51"/>
      <c r="D47" s="51"/>
      <c r="E47" s="51"/>
      <c r="F47" s="51"/>
      <c r="G47" s="51"/>
      <c r="H47" s="51"/>
      <c r="I47" s="51"/>
      <c r="J47" s="51"/>
      <c r="K47" s="51"/>
      <c r="L47" s="51"/>
    </row>
    <row r="48" spans="1:13" x14ac:dyDescent="0.15">
      <c r="B48" s="64" t="s">
        <v>424</v>
      </c>
    </row>
    <row r="49" spans="1:12" x14ac:dyDescent="0.15">
      <c r="B49" s="64" t="s">
        <v>425</v>
      </c>
    </row>
    <row r="50" spans="1:12" x14ac:dyDescent="0.15">
      <c r="B50" s="64" t="s">
        <v>426</v>
      </c>
    </row>
    <row r="51" spans="1:12" x14ac:dyDescent="0.15">
      <c r="B51" s="64" t="s">
        <v>645</v>
      </c>
    </row>
    <row r="53" spans="1:12" x14ac:dyDescent="0.15">
      <c r="A53" s="50" t="s">
        <v>288</v>
      </c>
    </row>
    <row r="54" spans="1:12" x14ac:dyDescent="0.15">
      <c r="B54" s="323" t="s">
        <v>604</v>
      </c>
      <c r="C54" s="323"/>
      <c r="D54" s="323" t="s">
        <v>441</v>
      </c>
      <c r="E54" s="323"/>
      <c r="F54" s="74" t="s">
        <v>431</v>
      </c>
      <c r="G54" s="74" t="s">
        <v>432</v>
      </c>
      <c r="H54" s="50" t="s">
        <v>446</v>
      </c>
    </row>
    <row r="55" spans="1:12" x14ac:dyDescent="0.15">
      <c r="B55" s="319" t="s">
        <v>442</v>
      </c>
      <c r="C55" s="320"/>
      <c r="D55" s="319" t="s">
        <v>647</v>
      </c>
      <c r="E55" s="320"/>
      <c r="F55" s="74" t="s">
        <v>433</v>
      </c>
      <c r="G55" s="75">
        <v>-0.10299999999999999</v>
      </c>
      <c r="H55" s="50" t="s">
        <v>646</v>
      </c>
    </row>
    <row r="56" spans="1:12" x14ac:dyDescent="0.15">
      <c r="B56" s="319" t="s">
        <v>443</v>
      </c>
      <c r="C56" s="320"/>
      <c r="D56" s="319" t="s">
        <v>427</v>
      </c>
      <c r="E56" s="320"/>
      <c r="F56" s="74" t="s">
        <v>434</v>
      </c>
      <c r="G56" s="75">
        <v>-0.14499999999999999</v>
      </c>
      <c r="H56" s="50" t="s">
        <v>648</v>
      </c>
    </row>
    <row r="57" spans="1:12" x14ac:dyDescent="0.15">
      <c r="B57" s="321" t="s">
        <v>444</v>
      </c>
      <c r="C57" s="322"/>
      <c r="D57" s="321" t="s">
        <v>428</v>
      </c>
      <c r="E57" s="322"/>
      <c r="F57" s="76" t="s">
        <v>435</v>
      </c>
      <c r="G57" s="77">
        <v>-0.316</v>
      </c>
      <c r="H57" s="50" t="s">
        <v>649</v>
      </c>
    </row>
    <row r="59" spans="1:12" ht="12" customHeight="1" x14ac:dyDescent="0.15">
      <c r="A59" s="64"/>
      <c r="B59" s="65" t="s">
        <v>606</v>
      </c>
      <c r="C59" s="51"/>
      <c r="D59" s="51"/>
      <c r="E59" s="51"/>
      <c r="F59" s="51"/>
      <c r="G59" s="51"/>
      <c r="H59" s="51"/>
      <c r="I59" s="51"/>
      <c r="J59" s="51"/>
      <c r="K59" s="51"/>
      <c r="L59" s="51"/>
    </row>
    <row r="60" spans="1:12" x14ac:dyDescent="0.15">
      <c r="A60" s="64"/>
      <c r="B60" s="65" t="s">
        <v>318</v>
      </c>
      <c r="C60" s="51"/>
      <c r="D60" s="51"/>
      <c r="E60" s="51"/>
      <c r="F60" s="51"/>
      <c r="G60" s="51"/>
      <c r="H60" s="51"/>
      <c r="I60" s="51"/>
      <c r="J60" s="51"/>
      <c r="K60" s="51"/>
      <c r="L60" s="51"/>
    </row>
    <row r="61" spans="1:12" x14ac:dyDescent="0.15">
      <c r="B61" s="64" t="s">
        <v>424</v>
      </c>
    </row>
    <row r="62" spans="1:12" x14ac:dyDescent="0.15">
      <c r="B62" s="64" t="s">
        <v>425</v>
      </c>
    </row>
    <row r="63" spans="1:12" x14ac:dyDescent="0.15">
      <c r="B63" s="64" t="s">
        <v>426</v>
      </c>
    </row>
    <row r="64" spans="1:12" x14ac:dyDescent="0.15">
      <c r="B64" s="64" t="s">
        <v>645</v>
      </c>
    </row>
    <row r="66" spans="1:13" ht="17.25" x14ac:dyDescent="0.15">
      <c r="A66" s="50" t="s">
        <v>297</v>
      </c>
    </row>
    <row r="68" spans="1:13" ht="13.5" customHeight="1" x14ac:dyDescent="0.15">
      <c r="A68" s="58" t="s">
        <v>100</v>
      </c>
      <c r="B68" s="59"/>
      <c r="C68" s="59"/>
      <c r="D68" s="59"/>
      <c r="E68" s="59"/>
      <c r="F68" s="59"/>
      <c r="G68" s="59"/>
      <c r="H68" s="59"/>
      <c r="I68" s="59"/>
      <c r="J68" s="59"/>
      <c r="K68" s="59"/>
      <c r="L68" s="59"/>
      <c r="M68" s="60"/>
    </row>
    <row r="69" spans="1:13" ht="13.5" customHeight="1" x14ac:dyDescent="0.15">
      <c r="A69" s="61"/>
      <c r="B69" s="54" t="s">
        <v>298</v>
      </c>
      <c r="C69" s="55"/>
      <c r="D69" s="55"/>
      <c r="E69" s="55"/>
      <c r="F69" s="55"/>
      <c r="G69" s="55"/>
      <c r="H69" s="55"/>
      <c r="I69" s="55"/>
      <c r="J69" s="55"/>
      <c r="K69" s="55"/>
      <c r="L69" s="55"/>
      <c r="M69" s="56"/>
    </row>
    <row r="70" spans="1:13" ht="13.5" customHeight="1" x14ac:dyDescent="0.15">
      <c r="A70" s="58" t="s">
        <v>104</v>
      </c>
      <c r="B70" s="59"/>
      <c r="C70" s="59"/>
      <c r="D70" s="59"/>
      <c r="E70" s="59"/>
      <c r="F70" s="59"/>
      <c r="G70" s="59"/>
      <c r="H70" s="59"/>
      <c r="I70" s="59"/>
      <c r="J70" s="59"/>
      <c r="K70" s="59"/>
      <c r="L70" s="59"/>
      <c r="M70" s="60"/>
    </row>
    <row r="71" spans="1:13" ht="13.5" customHeight="1" x14ac:dyDescent="0.15">
      <c r="A71" s="69"/>
      <c r="B71" s="304" t="s">
        <v>299</v>
      </c>
      <c r="C71" s="305"/>
      <c r="D71" s="305"/>
      <c r="E71" s="305"/>
      <c r="F71" s="305"/>
      <c r="G71" s="305"/>
      <c r="H71" s="305"/>
      <c r="I71" s="305"/>
      <c r="J71" s="305"/>
      <c r="K71" s="305"/>
      <c r="L71" s="305"/>
      <c r="M71" s="306"/>
    </row>
    <row r="72" spans="1:13" ht="13.5" customHeight="1" x14ac:dyDescent="0.15">
      <c r="A72" s="69"/>
      <c r="B72" s="298" t="s">
        <v>332</v>
      </c>
      <c r="C72" s="299"/>
      <c r="D72" s="299"/>
      <c r="E72" s="299"/>
      <c r="F72" s="299"/>
      <c r="G72" s="299"/>
      <c r="H72" s="299"/>
      <c r="I72" s="299"/>
      <c r="J72" s="299"/>
      <c r="K72" s="299"/>
      <c r="L72" s="299"/>
      <c r="M72" s="300"/>
    </row>
    <row r="73" spans="1:13" ht="13.5" customHeight="1" x14ac:dyDescent="0.15">
      <c r="A73" s="69"/>
      <c r="B73" s="298" t="s">
        <v>333</v>
      </c>
      <c r="C73" s="299"/>
      <c r="D73" s="299"/>
      <c r="E73" s="299"/>
      <c r="F73" s="299"/>
      <c r="G73" s="299"/>
      <c r="H73" s="299"/>
      <c r="I73" s="299"/>
      <c r="J73" s="299"/>
      <c r="K73" s="299"/>
      <c r="L73" s="299"/>
      <c r="M73" s="300"/>
    </row>
    <row r="74" spans="1:13" ht="13.5" customHeight="1" x14ac:dyDescent="0.15">
      <c r="A74" s="69"/>
      <c r="B74" s="298" t="s">
        <v>334</v>
      </c>
      <c r="C74" s="299"/>
      <c r="D74" s="299"/>
      <c r="E74" s="299"/>
      <c r="F74" s="299"/>
      <c r="G74" s="299"/>
      <c r="H74" s="299"/>
      <c r="I74" s="299"/>
      <c r="J74" s="299"/>
      <c r="K74" s="299"/>
      <c r="L74" s="299"/>
      <c r="M74" s="300"/>
    </row>
    <row r="75" spans="1:13" ht="13.5" customHeight="1" x14ac:dyDescent="0.15">
      <c r="A75" s="69"/>
      <c r="B75" s="67" t="s">
        <v>300</v>
      </c>
      <c r="C75" s="299" t="s">
        <v>321</v>
      </c>
      <c r="D75" s="299"/>
      <c r="E75" s="299"/>
      <c r="F75" s="299"/>
      <c r="G75" s="299"/>
      <c r="H75" s="299"/>
      <c r="I75" s="299"/>
      <c r="J75" s="299"/>
      <c r="K75" s="299"/>
      <c r="L75" s="299"/>
      <c r="M75" s="300"/>
    </row>
    <row r="76" spans="1:13" ht="13.5" customHeight="1" x14ac:dyDescent="0.15">
      <c r="A76" s="69"/>
      <c r="B76" s="67"/>
      <c r="C76" s="299" t="s">
        <v>319</v>
      </c>
      <c r="D76" s="299"/>
      <c r="E76" s="299"/>
      <c r="F76" s="299"/>
      <c r="G76" s="299"/>
      <c r="H76" s="299"/>
      <c r="I76" s="299"/>
      <c r="J76" s="299"/>
      <c r="K76" s="299"/>
      <c r="L76" s="299"/>
      <c r="M76" s="300"/>
    </row>
    <row r="77" spans="1:13" ht="13.5" customHeight="1" x14ac:dyDescent="0.15">
      <c r="A77" s="69"/>
      <c r="B77" s="67"/>
      <c r="C77" s="299" t="s">
        <v>320</v>
      </c>
      <c r="D77" s="299"/>
      <c r="E77" s="299"/>
      <c r="F77" s="299"/>
      <c r="G77" s="299"/>
      <c r="H77" s="299"/>
      <c r="I77" s="299"/>
      <c r="J77" s="299"/>
      <c r="K77" s="299"/>
      <c r="L77" s="299"/>
      <c r="M77" s="300"/>
    </row>
    <row r="78" spans="1:13" ht="13.5" customHeight="1" x14ac:dyDescent="0.15">
      <c r="A78" s="69"/>
      <c r="B78" s="68" t="s">
        <v>301</v>
      </c>
      <c r="C78" s="299" t="s">
        <v>322</v>
      </c>
      <c r="D78" s="299"/>
      <c r="E78" s="299"/>
      <c r="F78" s="299"/>
      <c r="G78" s="299"/>
      <c r="H78" s="299"/>
      <c r="I78" s="299"/>
      <c r="J78" s="299"/>
      <c r="K78" s="299"/>
      <c r="L78" s="299"/>
      <c r="M78" s="300"/>
    </row>
    <row r="79" spans="1:13" ht="13.5" customHeight="1" x14ac:dyDescent="0.15">
      <c r="A79" s="69"/>
      <c r="B79" s="68"/>
      <c r="C79" s="299" t="s">
        <v>323</v>
      </c>
      <c r="D79" s="299"/>
      <c r="E79" s="299"/>
      <c r="F79" s="299"/>
      <c r="G79" s="299"/>
      <c r="H79" s="299"/>
      <c r="I79" s="299"/>
      <c r="J79" s="299"/>
      <c r="K79" s="299"/>
      <c r="L79" s="299"/>
      <c r="M79" s="300"/>
    </row>
    <row r="80" spans="1:13" ht="13.5" customHeight="1" x14ac:dyDescent="0.15">
      <c r="A80" s="69"/>
      <c r="B80" s="68" t="s">
        <v>302</v>
      </c>
      <c r="C80" s="299" t="s">
        <v>650</v>
      </c>
      <c r="D80" s="299"/>
      <c r="E80" s="299"/>
      <c r="F80" s="299"/>
      <c r="G80" s="299"/>
      <c r="H80" s="299"/>
      <c r="I80" s="299"/>
      <c r="J80" s="299"/>
      <c r="K80" s="299"/>
      <c r="L80" s="299"/>
      <c r="M80" s="300"/>
    </row>
    <row r="81" spans="1:13" ht="13.5" customHeight="1" x14ac:dyDescent="0.15">
      <c r="A81" s="69"/>
      <c r="B81" s="68"/>
      <c r="C81" s="299" t="s">
        <v>349</v>
      </c>
      <c r="D81" s="299"/>
      <c r="E81" s="299"/>
      <c r="F81" s="299"/>
      <c r="G81" s="299"/>
      <c r="H81" s="299"/>
      <c r="I81" s="299"/>
      <c r="J81" s="299"/>
      <c r="K81" s="299"/>
      <c r="L81" s="299"/>
      <c r="M81" s="300"/>
    </row>
    <row r="82" spans="1:13" ht="13.5" customHeight="1" x14ac:dyDescent="0.15">
      <c r="A82" s="69"/>
      <c r="B82" s="68" t="s">
        <v>324</v>
      </c>
      <c r="C82" s="299" t="s">
        <v>325</v>
      </c>
      <c r="D82" s="299"/>
      <c r="E82" s="299"/>
      <c r="F82" s="299"/>
      <c r="G82" s="299"/>
      <c r="H82" s="299"/>
      <c r="I82" s="299"/>
      <c r="J82" s="299"/>
      <c r="K82" s="299"/>
      <c r="L82" s="299"/>
      <c r="M82" s="300"/>
    </row>
    <row r="83" spans="1:13" ht="13.5" customHeight="1" x14ac:dyDescent="0.15">
      <c r="A83" s="69"/>
      <c r="B83" s="68" t="s">
        <v>326</v>
      </c>
      <c r="C83" s="299" t="s">
        <v>346</v>
      </c>
      <c r="D83" s="299"/>
      <c r="E83" s="299"/>
      <c r="F83" s="299"/>
      <c r="G83" s="299"/>
      <c r="H83" s="299"/>
      <c r="I83" s="299"/>
      <c r="J83" s="299"/>
      <c r="K83" s="299"/>
      <c r="L83" s="299"/>
      <c r="M83" s="300"/>
    </row>
    <row r="84" spans="1:13" ht="13.5" customHeight="1" x14ac:dyDescent="0.15">
      <c r="A84" s="69"/>
      <c r="B84" s="68" t="s">
        <v>327</v>
      </c>
      <c r="C84" s="299" t="s">
        <v>330</v>
      </c>
      <c r="D84" s="299"/>
      <c r="E84" s="299"/>
      <c r="F84" s="299"/>
      <c r="G84" s="299"/>
      <c r="H84" s="299"/>
      <c r="I84" s="299"/>
      <c r="J84" s="299"/>
      <c r="K84" s="299"/>
      <c r="L84" s="299"/>
      <c r="M84" s="300"/>
    </row>
    <row r="85" spans="1:13" ht="13.5" customHeight="1" x14ac:dyDescent="0.15">
      <c r="A85" s="69"/>
      <c r="B85" s="68" t="s">
        <v>328</v>
      </c>
      <c r="C85" s="299" t="s">
        <v>347</v>
      </c>
      <c r="D85" s="299"/>
      <c r="E85" s="299"/>
      <c r="F85" s="299"/>
      <c r="G85" s="299"/>
      <c r="H85" s="299"/>
      <c r="I85" s="299"/>
      <c r="J85" s="299"/>
      <c r="K85" s="299"/>
      <c r="L85" s="299"/>
      <c r="M85" s="300"/>
    </row>
    <row r="86" spans="1:13" ht="13.5" customHeight="1" x14ac:dyDescent="0.15">
      <c r="A86" s="69"/>
      <c r="B86" s="68" t="s">
        <v>329</v>
      </c>
      <c r="C86" s="299" t="s">
        <v>348</v>
      </c>
      <c r="D86" s="299"/>
      <c r="E86" s="299"/>
      <c r="F86" s="299"/>
      <c r="G86" s="299"/>
      <c r="H86" s="299"/>
      <c r="I86" s="299"/>
      <c r="J86" s="299"/>
      <c r="K86" s="299"/>
      <c r="L86" s="299"/>
      <c r="M86" s="300"/>
    </row>
    <row r="87" spans="1:13" ht="13.5" customHeight="1" x14ac:dyDescent="0.15">
      <c r="A87" s="69"/>
      <c r="B87" s="298" t="s">
        <v>350</v>
      </c>
      <c r="C87" s="299"/>
      <c r="D87" s="299"/>
      <c r="E87" s="299"/>
      <c r="F87" s="299"/>
      <c r="G87" s="299"/>
      <c r="H87" s="299"/>
      <c r="I87" s="299"/>
      <c r="J87" s="299"/>
      <c r="K87" s="299"/>
      <c r="L87" s="299"/>
      <c r="M87" s="300"/>
    </row>
    <row r="88" spans="1:13" ht="13.5" customHeight="1" x14ac:dyDescent="0.15">
      <c r="A88" s="69"/>
      <c r="B88" s="298" t="s">
        <v>343</v>
      </c>
      <c r="C88" s="299"/>
      <c r="D88" s="299"/>
      <c r="E88" s="299"/>
      <c r="F88" s="299"/>
      <c r="G88" s="299"/>
      <c r="H88" s="299"/>
      <c r="I88" s="299"/>
      <c r="J88" s="299"/>
      <c r="K88" s="299"/>
      <c r="L88" s="299"/>
      <c r="M88" s="300"/>
    </row>
    <row r="89" spans="1:13" ht="13.5" customHeight="1" x14ac:dyDescent="0.15">
      <c r="A89" s="69"/>
      <c r="B89" s="298" t="s">
        <v>351</v>
      </c>
      <c r="C89" s="299"/>
      <c r="D89" s="299"/>
      <c r="E89" s="299"/>
      <c r="F89" s="299"/>
      <c r="G89" s="299"/>
      <c r="H89" s="299"/>
      <c r="I89" s="299"/>
      <c r="J89" s="299"/>
      <c r="K89" s="299"/>
      <c r="L89" s="299"/>
      <c r="M89" s="300"/>
    </row>
    <row r="90" spans="1:13" ht="13.5" customHeight="1" x14ac:dyDescent="0.15">
      <c r="A90" s="69"/>
      <c r="B90" s="298" t="s">
        <v>352</v>
      </c>
      <c r="C90" s="299"/>
      <c r="D90" s="299"/>
      <c r="E90" s="299"/>
      <c r="F90" s="299"/>
      <c r="G90" s="299"/>
      <c r="H90" s="299"/>
      <c r="I90" s="299"/>
      <c r="J90" s="299"/>
      <c r="K90" s="299"/>
      <c r="L90" s="299"/>
      <c r="M90" s="300"/>
    </row>
    <row r="91" spans="1:13" ht="13.5" customHeight="1" x14ac:dyDescent="0.15">
      <c r="A91" s="69"/>
      <c r="B91" s="298" t="s">
        <v>353</v>
      </c>
      <c r="C91" s="299"/>
      <c r="D91" s="299"/>
      <c r="E91" s="299"/>
      <c r="F91" s="299"/>
      <c r="G91" s="299"/>
      <c r="H91" s="299"/>
      <c r="I91" s="299"/>
      <c r="J91" s="299"/>
      <c r="K91" s="299"/>
      <c r="L91" s="299"/>
      <c r="M91" s="300"/>
    </row>
    <row r="92" spans="1:13" ht="13.5" customHeight="1" x14ac:dyDescent="0.15">
      <c r="A92" s="69"/>
      <c r="B92" s="298" t="s">
        <v>331</v>
      </c>
      <c r="C92" s="299"/>
      <c r="D92" s="299"/>
      <c r="E92" s="299"/>
      <c r="F92" s="299"/>
      <c r="G92" s="299"/>
      <c r="H92" s="299"/>
      <c r="I92" s="299"/>
      <c r="J92" s="299"/>
      <c r="K92" s="299"/>
      <c r="L92" s="299"/>
      <c r="M92" s="300"/>
    </row>
    <row r="93" spans="1:13" ht="13.5" customHeight="1" x14ac:dyDescent="0.15">
      <c r="A93" s="69"/>
      <c r="B93" s="298" t="s">
        <v>371</v>
      </c>
      <c r="C93" s="299"/>
      <c r="D93" s="299"/>
      <c r="E93" s="299"/>
      <c r="F93" s="299"/>
      <c r="G93" s="299"/>
      <c r="H93" s="299"/>
      <c r="I93" s="299"/>
      <c r="J93" s="299"/>
      <c r="K93" s="299"/>
      <c r="L93" s="299"/>
      <c r="M93" s="300"/>
    </row>
    <row r="94" spans="1:13" ht="13.5" customHeight="1" x14ac:dyDescent="0.15">
      <c r="A94" s="69"/>
      <c r="B94" s="301" t="s">
        <v>372</v>
      </c>
      <c r="C94" s="302"/>
      <c r="D94" s="302"/>
      <c r="E94" s="302"/>
      <c r="F94" s="302"/>
      <c r="G94" s="302"/>
      <c r="H94" s="302"/>
      <c r="I94" s="302"/>
      <c r="J94" s="302"/>
      <c r="K94" s="302"/>
      <c r="L94" s="302"/>
      <c r="M94" s="303"/>
    </row>
    <row r="95" spans="1:13" ht="13.5" customHeight="1" x14ac:dyDescent="0.15">
      <c r="A95" s="69"/>
      <c r="B95" s="304" t="s">
        <v>391</v>
      </c>
      <c r="C95" s="305"/>
      <c r="D95" s="305"/>
      <c r="E95" s="305"/>
      <c r="F95" s="305"/>
      <c r="G95" s="305"/>
      <c r="H95" s="305"/>
      <c r="I95" s="305"/>
      <c r="J95" s="305"/>
      <c r="K95" s="305"/>
      <c r="L95" s="305"/>
      <c r="M95" s="306"/>
    </row>
    <row r="96" spans="1:13" ht="13.5" customHeight="1" x14ac:dyDescent="0.15">
      <c r="A96" s="61"/>
      <c r="B96" s="301" t="s">
        <v>373</v>
      </c>
      <c r="C96" s="302"/>
      <c r="D96" s="302"/>
      <c r="E96" s="302"/>
      <c r="F96" s="302"/>
      <c r="G96" s="302"/>
      <c r="H96" s="302"/>
      <c r="I96" s="302"/>
      <c r="J96" s="302"/>
      <c r="K96" s="302"/>
      <c r="L96" s="302"/>
      <c r="M96" s="303"/>
    </row>
    <row r="97" spans="1:13" ht="13.5" customHeight="1" x14ac:dyDescent="0.15">
      <c r="A97" s="58" t="s">
        <v>341</v>
      </c>
      <c r="B97" s="59"/>
      <c r="C97" s="59"/>
      <c r="D97" s="59"/>
      <c r="E97" s="59"/>
      <c r="F97" s="59"/>
      <c r="G97" s="59"/>
      <c r="H97" s="59"/>
      <c r="I97" s="59"/>
      <c r="J97" s="59"/>
      <c r="K97" s="59"/>
      <c r="L97" s="59"/>
      <c r="M97" s="60"/>
    </row>
    <row r="98" spans="1:13" ht="13.5" customHeight="1" x14ac:dyDescent="0.15">
      <c r="A98" s="69"/>
      <c r="B98" s="304" t="s">
        <v>374</v>
      </c>
      <c r="C98" s="305"/>
      <c r="D98" s="305"/>
      <c r="E98" s="305"/>
      <c r="F98" s="305"/>
      <c r="G98" s="305"/>
      <c r="H98" s="305"/>
      <c r="I98" s="305"/>
      <c r="J98" s="305"/>
      <c r="K98" s="305"/>
      <c r="L98" s="305"/>
      <c r="M98" s="306"/>
    </row>
    <row r="99" spans="1:13" ht="13.5" customHeight="1" x14ac:dyDescent="0.15">
      <c r="A99" s="69"/>
      <c r="B99" s="298" t="s">
        <v>342</v>
      </c>
      <c r="C99" s="299"/>
      <c r="D99" s="299"/>
      <c r="E99" s="299"/>
      <c r="F99" s="299"/>
      <c r="G99" s="299"/>
      <c r="H99" s="299"/>
      <c r="I99" s="299"/>
      <c r="J99" s="299"/>
      <c r="K99" s="299"/>
      <c r="L99" s="299"/>
      <c r="M99" s="300"/>
    </row>
    <row r="100" spans="1:13" ht="13.5" customHeight="1" x14ac:dyDescent="0.15">
      <c r="A100" s="69"/>
      <c r="B100" s="298" t="s">
        <v>354</v>
      </c>
      <c r="C100" s="299"/>
      <c r="D100" s="299"/>
      <c r="E100" s="299"/>
      <c r="F100" s="299"/>
      <c r="G100" s="299"/>
      <c r="H100" s="299"/>
      <c r="I100" s="299"/>
      <c r="J100" s="299"/>
      <c r="K100" s="299"/>
      <c r="L100" s="299"/>
      <c r="M100" s="300"/>
    </row>
    <row r="101" spans="1:13" ht="13.5" customHeight="1" x14ac:dyDescent="0.15">
      <c r="A101" s="69"/>
      <c r="B101" s="298" t="s">
        <v>355</v>
      </c>
      <c r="C101" s="299"/>
      <c r="D101" s="299"/>
      <c r="E101" s="299"/>
      <c r="F101" s="299"/>
      <c r="G101" s="299"/>
      <c r="H101" s="299"/>
      <c r="I101" s="299"/>
      <c r="J101" s="299"/>
      <c r="K101" s="299"/>
      <c r="L101" s="299"/>
      <c r="M101" s="300"/>
    </row>
    <row r="102" spans="1:13" ht="13.5" customHeight="1" x14ac:dyDescent="0.15">
      <c r="A102" s="69"/>
      <c r="B102" s="298" t="s">
        <v>356</v>
      </c>
      <c r="C102" s="299"/>
      <c r="D102" s="299"/>
      <c r="E102" s="299"/>
      <c r="F102" s="299"/>
      <c r="G102" s="299"/>
      <c r="H102" s="299"/>
      <c r="I102" s="299"/>
      <c r="J102" s="299"/>
      <c r="K102" s="299"/>
      <c r="L102" s="299"/>
      <c r="M102" s="300"/>
    </row>
    <row r="103" spans="1:13" ht="13.5" customHeight="1" x14ac:dyDescent="0.15">
      <c r="A103" s="69"/>
      <c r="B103" s="298" t="s">
        <v>357</v>
      </c>
      <c r="C103" s="299"/>
      <c r="D103" s="299"/>
      <c r="E103" s="299"/>
      <c r="F103" s="299"/>
      <c r="G103" s="299"/>
      <c r="H103" s="299"/>
      <c r="I103" s="299"/>
      <c r="J103" s="299"/>
      <c r="K103" s="299"/>
      <c r="L103" s="299"/>
      <c r="M103" s="300"/>
    </row>
    <row r="104" spans="1:13" ht="13.5" customHeight="1" x14ac:dyDescent="0.15">
      <c r="A104" s="69"/>
      <c r="B104" s="298" t="s">
        <v>358</v>
      </c>
      <c r="C104" s="299"/>
      <c r="D104" s="299"/>
      <c r="E104" s="299"/>
      <c r="F104" s="299"/>
      <c r="G104" s="299"/>
      <c r="H104" s="299"/>
      <c r="I104" s="299"/>
      <c r="J104" s="299"/>
      <c r="K104" s="299"/>
      <c r="L104" s="299"/>
      <c r="M104" s="300"/>
    </row>
    <row r="105" spans="1:13" ht="13.5" customHeight="1" x14ac:dyDescent="0.15">
      <c r="A105" s="69"/>
      <c r="B105" s="298" t="s">
        <v>359</v>
      </c>
      <c r="C105" s="299"/>
      <c r="D105" s="299"/>
      <c r="E105" s="299"/>
      <c r="F105" s="299"/>
      <c r="G105" s="299"/>
      <c r="H105" s="299"/>
      <c r="I105" s="299"/>
      <c r="J105" s="299"/>
      <c r="K105" s="299"/>
      <c r="L105" s="299"/>
      <c r="M105" s="300"/>
    </row>
    <row r="106" spans="1:13" ht="13.5" customHeight="1" x14ac:dyDescent="0.15">
      <c r="A106" s="69"/>
      <c r="B106" s="298" t="s">
        <v>375</v>
      </c>
      <c r="C106" s="299"/>
      <c r="D106" s="299"/>
      <c r="E106" s="299"/>
      <c r="F106" s="299"/>
      <c r="G106" s="299"/>
      <c r="H106" s="299"/>
      <c r="I106" s="299"/>
      <c r="J106" s="299"/>
      <c r="K106" s="299"/>
      <c r="L106" s="299"/>
      <c r="M106" s="300"/>
    </row>
    <row r="107" spans="1:13" ht="13.5" customHeight="1" x14ac:dyDescent="0.15">
      <c r="A107" s="69"/>
      <c r="B107" s="301" t="s">
        <v>372</v>
      </c>
      <c r="C107" s="302"/>
      <c r="D107" s="302"/>
      <c r="E107" s="302"/>
      <c r="F107" s="302"/>
      <c r="G107" s="302"/>
      <c r="H107" s="302"/>
      <c r="I107" s="302"/>
      <c r="J107" s="302"/>
      <c r="K107" s="302"/>
      <c r="L107" s="302"/>
      <c r="M107" s="303"/>
    </row>
    <row r="108" spans="1:13" ht="13.5" customHeight="1" x14ac:dyDescent="0.15">
      <c r="A108" s="69"/>
      <c r="B108" s="304" t="s">
        <v>391</v>
      </c>
      <c r="C108" s="305"/>
      <c r="D108" s="305"/>
      <c r="E108" s="305"/>
      <c r="F108" s="305"/>
      <c r="G108" s="305"/>
      <c r="H108" s="305"/>
      <c r="I108" s="305"/>
      <c r="J108" s="305"/>
      <c r="K108" s="305"/>
      <c r="L108" s="305"/>
      <c r="M108" s="306"/>
    </row>
    <row r="109" spans="1:13" ht="13.5" customHeight="1" x14ac:dyDescent="0.15">
      <c r="A109" s="61"/>
      <c r="B109" s="301" t="s">
        <v>376</v>
      </c>
      <c r="C109" s="302"/>
      <c r="D109" s="302"/>
      <c r="E109" s="302"/>
      <c r="F109" s="302"/>
      <c r="G109" s="302"/>
      <c r="H109" s="302"/>
      <c r="I109" s="302"/>
      <c r="J109" s="302"/>
      <c r="K109" s="302"/>
      <c r="L109" s="302"/>
      <c r="M109" s="303"/>
    </row>
    <row r="110" spans="1:13" ht="13.5" customHeight="1" x14ac:dyDescent="0.15">
      <c r="A110" s="58" t="s">
        <v>344</v>
      </c>
      <c r="B110" s="59"/>
      <c r="C110" s="59"/>
      <c r="D110" s="59"/>
      <c r="E110" s="59"/>
      <c r="F110" s="59"/>
      <c r="G110" s="59"/>
      <c r="H110" s="59"/>
      <c r="I110" s="59"/>
      <c r="J110" s="59"/>
      <c r="K110" s="59"/>
      <c r="L110" s="59"/>
      <c r="M110" s="60"/>
    </row>
    <row r="111" spans="1:13" ht="13.5" customHeight="1" x14ac:dyDescent="0.15">
      <c r="A111" s="69"/>
      <c r="B111" s="304" t="s">
        <v>377</v>
      </c>
      <c r="C111" s="305"/>
      <c r="D111" s="305"/>
      <c r="E111" s="305"/>
      <c r="F111" s="305"/>
      <c r="G111" s="305"/>
      <c r="H111" s="305"/>
      <c r="I111" s="305"/>
      <c r="J111" s="305"/>
      <c r="K111" s="305"/>
      <c r="L111" s="305"/>
      <c r="M111" s="306"/>
    </row>
    <row r="112" spans="1:13" ht="13.5" customHeight="1" x14ac:dyDescent="0.15">
      <c r="A112" s="69"/>
      <c r="B112" s="298" t="s">
        <v>360</v>
      </c>
      <c r="C112" s="299"/>
      <c r="D112" s="299"/>
      <c r="E112" s="299"/>
      <c r="F112" s="299"/>
      <c r="G112" s="299"/>
      <c r="H112" s="299"/>
      <c r="I112" s="299"/>
      <c r="J112" s="299"/>
      <c r="K112" s="299"/>
      <c r="L112" s="299"/>
      <c r="M112" s="300"/>
    </row>
    <row r="113" spans="1:13" ht="13.5" customHeight="1" x14ac:dyDescent="0.15">
      <c r="A113" s="69"/>
      <c r="B113" s="298" t="s">
        <v>361</v>
      </c>
      <c r="C113" s="299"/>
      <c r="D113" s="299"/>
      <c r="E113" s="299"/>
      <c r="F113" s="299"/>
      <c r="G113" s="299"/>
      <c r="H113" s="299"/>
      <c r="I113" s="299"/>
      <c r="J113" s="299"/>
      <c r="K113" s="299"/>
      <c r="L113" s="299"/>
      <c r="M113" s="300"/>
    </row>
    <row r="114" spans="1:13" ht="13.5" customHeight="1" x14ac:dyDescent="0.15">
      <c r="A114" s="69"/>
      <c r="B114" s="298" t="s">
        <v>362</v>
      </c>
      <c r="C114" s="299"/>
      <c r="D114" s="299"/>
      <c r="E114" s="299"/>
      <c r="F114" s="299"/>
      <c r="G114" s="299"/>
      <c r="H114" s="299"/>
      <c r="I114" s="299"/>
      <c r="J114" s="299"/>
      <c r="K114" s="299"/>
      <c r="L114" s="299"/>
      <c r="M114" s="300"/>
    </row>
    <row r="115" spans="1:13" ht="13.5" customHeight="1" x14ac:dyDescent="0.15">
      <c r="A115" s="69"/>
      <c r="B115" s="298" t="s">
        <v>363</v>
      </c>
      <c r="C115" s="299"/>
      <c r="D115" s="299"/>
      <c r="E115" s="299"/>
      <c r="F115" s="299"/>
      <c r="G115" s="299"/>
      <c r="H115" s="299"/>
      <c r="I115" s="299"/>
      <c r="J115" s="299"/>
      <c r="K115" s="299"/>
      <c r="L115" s="299"/>
      <c r="M115" s="300"/>
    </row>
    <row r="116" spans="1:13" ht="13.5" customHeight="1" x14ac:dyDescent="0.15">
      <c r="A116" s="69"/>
      <c r="B116" s="298" t="s">
        <v>364</v>
      </c>
      <c r="C116" s="299"/>
      <c r="D116" s="299"/>
      <c r="E116" s="299"/>
      <c r="F116" s="299"/>
      <c r="G116" s="299"/>
      <c r="H116" s="299"/>
      <c r="I116" s="299"/>
      <c r="J116" s="299"/>
      <c r="K116" s="299"/>
      <c r="L116" s="299"/>
      <c r="M116" s="300"/>
    </row>
    <row r="117" spans="1:13" ht="13.5" customHeight="1" x14ac:dyDescent="0.15">
      <c r="A117" s="69"/>
      <c r="B117" s="298" t="s">
        <v>365</v>
      </c>
      <c r="C117" s="299"/>
      <c r="D117" s="299"/>
      <c r="E117" s="299"/>
      <c r="F117" s="299"/>
      <c r="G117" s="299"/>
      <c r="H117" s="299"/>
      <c r="I117" s="299"/>
      <c r="J117" s="299"/>
      <c r="K117" s="299"/>
      <c r="L117" s="299"/>
      <c r="M117" s="300"/>
    </row>
    <row r="118" spans="1:13" ht="13.5" customHeight="1" x14ac:dyDescent="0.15">
      <c r="A118" s="69"/>
      <c r="B118" s="298" t="s">
        <v>366</v>
      </c>
      <c r="C118" s="299"/>
      <c r="D118" s="299"/>
      <c r="E118" s="299"/>
      <c r="F118" s="299"/>
      <c r="G118" s="299"/>
      <c r="H118" s="299"/>
      <c r="I118" s="299"/>
      <c r="J118" s="299"/>
      <c r="K118" s="299"/>
      <c r="L118" s="299"/>
      <c r="M118" s="300"/>
    </row>
    <row r="119" spans="1:13" ht="13.5" customHeight="1" x14ac:dyDescent="0.15">
      <c r="A119" s="69"/>
      <c r="B119" s="301" t="s">
        <v>378</v>
      </c>
      <c r="C119" s="302"/>
      <c r="D119" s="302"/>
      <c r="E119" s="302"/>
      <c r="F119" s="302"/>
      <c r="G119" s="302"/>
      <c r="H119" s="302"/>
      <c r="I119" s="302"/>
      <c r="J119" s="302"/>
      <c r="K119" s="302"/>
      <c r="L119" s="302"/>
      <c r="M119" s="303"/>
    </row>
    <row r="120" spans="1:13" ht="13.5" customHeight="1" x14ac:dyDescent="0.15">
      <c r="A120" s="69"/>
      <c r="B120" s="304" t="s">
        <v>391</v>
      </c>
      <c r="C120" s="305"/>
      <c r="D120" s="305"/>
      <c r="E120" s="305"/>
      <c r="F120" s="305"/>
      <c r="G120" s="305"/>
      <c r="H120" s="305"/>
      <c r="I120" s="305"/>
      <c r="J120" s="305"/>
      <c r="K120" s="305"/>
      <c r="L120" s="305"/>
      <c r="M120" s="306"/>
    </row>
    <row r="121" spans="1:13" ht="13.5" customHeight="1" x14ac:dyDescent="0.15">
      <c r="A121" s="61"/>
      <c r="B121" s="301" t="s">
        <v>379</v>
      </c>
      <c r="C121" s="302"/>
      <c r="D121" s="302"/>
      <c r="E121" s="302"/>
      <c r="F121" s="302"/>
      <c r="G121" s="302"/>
      <c r="H121" s="302"/>
      <c r="I121" s="302"/>
      <c r="J121" s="302"/>
      <c r="K121" s="302"/>
      <c r="L121" s="302"/>
      <c r="M121" s="303"/>
    </row>
    <row r="122" spans="1:13" ht="13.5" customHeight="1" x14ac:dyDescent="0.15">
      <c r="A122" s="59"/>
      <c r="B122" s="70"/>
      <c r="C122" s="70"/>
      <c r="D122" s="70"/>
      <c r="E122" s="70"/>
      <c r="F122" s="70"/>
      <c r="G122" s="70"/>
      <c r="H122" s="70"/>
      <c r="I122" s="70"/>
      <c r="J122" s="70"/>
      <c r="K122" s="70"/>
      <c r="L122" s="70"/>
      <c r="M122" s="70"/>
    </row>
    <row r="123" spans="1:13" ht="13.5" customHeight="1" x14ac:dyDescent="0.15">
      <c r="A123" s="57"/>
      <c r="B123" s="66" t="s">
        <v>412</v>
      </c>
      <c r="C123" s="66"/>
      <c r="D123" s="66"/>
      <c r="E123" s="66"/>
      <c r="F123" s="66"/>
      <c r="G123" s="66"/>
      <c r="H123" s="66"/>
      <c r="I123" s="66"/>
      <c r="J123" s="66"/>
      <c r="K123" s="66"/>
      <c r="L123" s="66"/>
      <c r="M123" s="66"/>
    </row>
    <row r="124" spans="1:13" ht="13.5" customHeight="1" x14ac:dyDescent="0.15">
      <c r="A124" s="57"/>
      <c r="B124" s="307" t="s">
        <v>413</v>
      </c>
      <c r="C124" s="308"/>
      <c r="D124" s="308"/>
      <c r="E124" s="308"/>
      <c r="F124" s="308"/>
      <c r="G124" s="308"/>
      <c r="H124" s="308"/>
      <c r="I124" s="308"/>
      <c r="J124" s="308"/>
      <c r="K124" s="308"/>
      <c r="L124" s="309"/>
      <c r="M124" s="66"/>
    </row>
    <row r="125" spans="1:13" ht="13.5" customHeight="1" x14ac:dyDescent="0.15">
      <c r="A125" s="57"/>
      <c r="B125" s="304" t="s">
        <v>104</v>
      </c>
      <c r="C125" s="305"/>
      <c r="D125" s="306"/>
      <c r="E125" s="310" t="s">
        <v>414</v>
      </c>
      <c r="F125" s="311"/>
      <c r="G125" s="311"/>
      <c r="H125" s="311"/>
      <c r="I125" s="311"/>
      <c r="J125" s="311"/>
      <c r="K125" s="311"/>
      <c r="L125" s="312"/>
      <c r="M125" s="66"/>
    </row>
    <row r="126" spans="1:13" ht="13.5" customHeight="1" x14ac:dyDescent="0.15">
      <c r="A126" s="57"/>
      <c r="B126" s="301"/>
      <c r="C126" s="302"/>
      <c r="D126" s="303"/>
      <c r="E126" s="313"/>
      <c r="F126" s="314"/>
      <c r="G126" s="314"/>
      <c r="H126" s="314"/>
      <c r="I126" s="314"/>
      <c r="J126" s="314"/>
      <c r="K126" s="314"/>
      <c r="L126" s="315"/>
      <c r="M126" s="66"/>
    </row>
    <row r="127" spans="1:13" ht="13.5" customHeight="1" x14ac:dyDescent="0.15">
      <c r="A127" s="57"/>
      <c r="B127" s="304" t="s">
        <v>341</v>
      </c>
      <c r="C127" s="305"/>
      <c r="D127" s="306"/>
      <c r="E127" s="310" t="s">
        <v>415</v>
      </c>
      <c r="F127" s="311"/>
      <c r="G127" s="311"/>
      <c r="H127" s="311"/>
      <c r="I127" s="311"/>
      <c r="J127" s="311"/>
      <c r="K127" s="311"/>
      <c r="L127" s="312"/>
      <c r="M127" s="66"/>
    </row>
    <row r="128" spans="1:13" ht="13.5" customHeight="1" x14ac:dyDescent="0.15">
      <c r="A128" s="57"/>
      <c r="B128" s="301"/>
      <c r="C128" s="302"/>
      <c r="D128" s="303"/>
      <c r="E128" s="313"/>
      <c r="F128" s="314"/>
      <c r="G128" s="314"/>
      <c r="H128" s="314"/>
      <c r="I128" s="314"/>
      <c r="J128" s="314"/>
      <c r="K128" s="314"/>
      <c r="L128" s="315"/>
      <c r="M128" s="66"/>
    </row>
    <row r="129" spans="1:13" ht="13.5" customHeight="1" x14ac:dyDescent="0.15">
      <c r="A129" s="57"/>
      <c r="B129" s="304" t="s">
        <v>344</v>
      </c>
      <c r="C129" s="305"/>
      <c r="D129" s="306"/>
      <c r="E129" s="310" t="s">
        <v>416</v>
      </c>
      <c r="F129" s="311"/>
      <c r="G129" s="311"/>
      <c r="H129" s="311"/>
      <c r="I129" s="311"/>
      <c r="J129" s="311"/>
      <c r="K129" s="311"/>
      <c r="L129" s="312"/>
      <c r="M129" s="66"/>
    </row>
    <row r="130" spans="1:13" ht="13.5" customHeight="1" x14ac:dyDescent="0.15">
      <c r="A130" s="57"/>
      <c r="B130" s="301"/>
      <c r="C130" s="302"/>
      <c r="D130" s="303"/>
      <c r="E130" s="313"/>
      <c r="F130" s="314"/>
      <c r="G130" s="314"/>
      <c r="H130" s="314"/>
      <c r="I130" s="314"/>
      <c r="J130" s="314"/>
      <c r="K130" s="314"/>
      <c r="L130" s="315"/>
      <c r="M130" s="66"/>
    </row>
    <row r="131" spans="1:13" ht="13.5" customHeight="1" x14ac:dyDescent="0.15">
      <c r="A131" s="57"/>
      <c r="B131" s="66"/>
      <c r="C131" s="66"/>
      <c r="D131" s="66"/>
      <c r="E131" s="66"/>
      <c r="F131" s="66"/>
      <c r="G131" s="66"/>
      <c r="H131" s="66"/>
      <c r="I131" s="66"/>
      <c r="J131" s="66"/>
      <c r="K131" s="66"/>
      <c r="L131" s="66"/>
      <c r="M131" s="66"/>
    </row>
    <row r="132" spans="1:13" ht="13.5" customHeight="1" x14ac:dyDescent="0.15">
      <c r="A132" s="62"/>
      <c r="B132" s="71"/>
      <c r="C132" s="71"/>
      <c r="D132" s="71"/>
      <c r="E132" s="71"/>
      <c r="F132" s="71"/>
      <c r="G132" s="71"/>
      <c r="H132" s="71"/>
      <c r="I132" s="71"/>
      <c r="J132" s="71"/>
      <c r="K132" s="71"/>
      <c r="L132" s="71"/>
      <c r="M132" s="71"/>
    </row>
    <row r="133" spans="1:13" ht="13.5" customHeight="1" x14ac:dyDescent="0.15">
      <c r="A133" s="58" t="s">
        <v>345</v>
      </c>
      <c r="B133" s="59"/>
      <c r="C133" s="59"/>
      <c r="D133" s="59"/>
      <c r="E133" s="59"/>
      <c r="F133" s="59"/>
      <c r="G133" s="59"/>
      <c r="H133" s="59"/>
      <c r="I133" s="59"/>
      <c r="J133" s="59"/>
      <c r="K133" s="59"/>
      <c r="L133" s="59"/>
      <c r="M133" s="60"/>
    </row>
    <row r="134" spans="1:13" ht="13.5" customHeight="1" x14ac:dyDescent="0.15">
      <c r="A134" s="69"/>
      <c r="B134" s="304" t="s">
        <v>380</v>
      </c>
      <c r="C134" s="305"/>
      <c r="D134" s="305"/>
      <c r="E134" s="305"/>
      <c r="F134" s="305"/>
      <c r="G134" s="305"/>
      <c r="H134" s="305"/>
      <c r="I134" s="305"/>
      <c r="J134" s="305"/>
      <c r="K134" s="305"/>
      <c r="L134" s="305"/>
      <c r="M134" s="306"/>
    </row>
    <row r="135" spans="1:13" ht="13.5" customHeight="1" x14ac:dyDescent="0.15">
      <c r="A135" s="69"/>
      <c r="B135" s="298" t="s">
        <v>381</v>
      </c>
      <c r="C135" s="299"/>
      <c r="D135" s="299"/>
      <c r="E135" s="299"/>
      <c r="F135" s="299"/>
      <c r="G135" s="299"/>
      <c r="H135" s="299"/>
      <c r="I135" s="299"/>
      <c r="J135" s="299"/>
      <c r="K135" s="299"/>
      <c r="L135" s="299"/>
      <c r="M135" s="300"/>
    </row>
    <row r="136" spans="1:13" ht="13.5" customHeight="1" x14ac:dyDescent="0.15">
      <c r="A136" s="69"/>
      <c r="B136" s="298" t="s">
        <v>382</v>
      </c>
      <c r="C136" s="299"/>
      <c r="D136" s="299"/>
      <c r="E136" s="299"/>
      <c r="F136" s="299"/>
      <c r="G136" s="299"/>
      <c r="H136" s="299"/>
      <c r="I136" s="299"/>
      <c r="J136" s="299"/>
      <c r="K136" s="299"/>
      <c r="L136" s="299"/>
      <c r="M136" s="300"/>
    </row>
    <row r="137" spans="1:13" ht="13.5" customHeight="1" x14ac:dyDescent="0.15">
      <c r="A137" s="69"/>
      <c r="B137" s="298" t="s">
        <v>383</v>
      </c>
      <c r="C137" s="299"/>
      <c r="D137" s="299"/>
      <c r="E137" s="299"/>
      <c r="F137" s="299"/>
      <c r="G137" s="299"/>
      <c r="H137" s="299"/>
      <c r="I137" s="299"/>
      <c r="J137" s="299"/>
      <c r="K137" s="299"/>
      <c r="L137" s="299"/>
      <c r="M137" s="300"/>
    </row>
    <row r="138" spans="1:13" ht="13.5" customHeight="1" x14ac:dyDescent="0.15">
      <c r="A138" s="69"/>
      <c r="B138" s="298" t="s">
        <v>384</v>
      </c>
      <c r="C138" s="299"/>
      <c r="D138" s="299"/>
      <c r="E138" s="299"/>
      <c r="F138" s="299"/>
      <c r="G138" s="299"/>
      <c r="H138" s="299"/>
      <c r="I138" s="299"/>
      <c r="J138" s="299"/>
      <c r="K138" s="299"/>
      <c r="L138" s="299"/>
      <c r="M138" s="300"/>
    </row>
    <row r="139" spans="1:13" ht="13.5" customHeight="1" x14ac:dyDescent="0.15">
      <c r="A139" s="69"/>
      <c r="B139" s="298" t="s">
        <v>651</v>
      </c>
      <c r="C139" s="299"/>
      <c r="D139" s="299"/>
      <c r="E139" s="299"/>
      <c r="F139" s="299"/>
      <c r="G139" s="299"/>
      <c r="H139" s="299"/>
      <c r="I139" s="299"/>
      <c r="J139" s="299"/>
      <c r="K139" s="299"/>
      <c r="L139" s="299"/>
      <c r="M139" s="300"/>
    </row>
    <row r="140" spans="1:13" ht="13.5" customHeight="1" x14ac:dyDescent="0.15">
      <c r="A140" s="69"/>
      <c r="B140" s="298" t="s">
        <v>385</v>
      </c>
      <c r="C140" s="299"/>
      <c r="D140" s="299"/>
      <c r="E140" s="299"/>
      <c r="F140" s="299"/>
      <c r="G140" s="299"/>
      <c r="H140" s="299"/>
      <c r="I140" s="299"/>
      <c r="J140" s="299"/>
      <c r="K140" s="299"/>
      <c r="L140" s="299"/>
      <c r="M140" s="300"/>
    </row>
    <row r="141" spans="1:13" ht="13.5" customHeight="1" x14ac:dyDescent="0.15">
      <c r="A141" s="69"/>
      <c r="B141" s="298" t="s">
        <v>386</v>
      </c>
      <c r="C141" s="299"/>
      <c r="D141" s="299"/>
      <c r="E141" s="299"/>
      <c r="F141" s="299"/>
      <c r="G141" s="299"/>
      <c r="H141" s="299"/>
      <c r="I141" s="299"/>
      <c r="J141" s="299"/>
      <c r="K141" s="299"/>
      <c r="L141" s="299"/>
      <c r="M141" s="300"/>
    </row>
    <row r="142" spans="1:13" ht="13.5" customHeight="1" x14ac:dyDescent="0.15">
      <c r="A142" s="69"/>
      <c r="B142" s="298" t="s">
        <v>387</v>
      </c>
      <c r="C142" s="299"/>
      <c r="D142" s="299"/>
      <c r="E142" s="299"/>
      <c r="F142" s="299"/>
      <c r="G142" s="299"/>
      <c r="H142" s="299"/>
      <c r="I142" s="299"/>
      <c r="J142" s="299"/>
      <c r="K142" s="299"/>
      <c r="L142" s="299"/>
      <c r="M142" s="300"/>
    </row>
    <row r="143" spans="1:13" ht="13.5" customHeight="1" x14ac:dyDescent="0.15">
      <c r="A143" s="69"/>
      <c r="B143" s="298" t="s">
        <v>388</v>
      </c>
      <c r="C143" s="299"/>
      <c r="D143" s="299"/>
      <c r="E143" s="299"/>
      <c r="F143" s="299"/>
      <c r="G143" s="299"/>
      <c r="H143" s="299"/>
      <c r="I143" s="299"/>
      <c r="J143" s="299"/>
      <c r="K143" s="299"/>
      <c r="L143" s="299"/>
      <c r="M143" s="300"/>
    </row>
    <row r="144" spans="1:13" ht="13.5" customHeight="1" x14ac:dyDescent="0.15">
      <c r="A144" s="69"/>
      <c r="B144" s="298" t="s">
        <v>389</v>
      </c>
      <c r="C144" s="299"/>
      <c r="D144" s="299"/>
      <c r="E144" s="299"/>
      <c r="F144" s="299"/>
      <c r="G144" s="299"/>
      <c r="H144" s="299"/>
      <c r="I144" s="299"/>
      <c r="J144" s="299"/>
      <c r="K144" s="299"/>
      <c r="L144" s="299"/>
      <c r="M144" s="300"/>
    </row>
    <row r="145" spans="1:13" ht="13.5" customHeight="1" x14ac:dyDescent="0.15">
      <c r="A145" s="69"/>
      <c r="B145" s="298" t="s">
        <v>367</v>
      </c>
      <c r="C145" s="299"/>
      <c r="D145" s="299"/>
      <c r="E145" s="299"/>
      <c r="F145" s="299"/>
      <c r="G145" s="299"/>
      <c r="H145" s="299"/>
      <c r="I145" s="299"/>
      <c r="J145" s="299"/>
      <c r="K145" s="299"/>
      <c r="L145" s="299"/>
      <c r="M145" s="300"/>
    </row>
    <row r="146" spans="1:13" ht="13.5" customHeight="1" x14ac:dyDescent="0.15">
      <c r="A146" s="69"/>
      <c r="B146" s="298" t="s">
        <v>368</v>
      </c>
      <c r="C146" s="299"/>
      <c r="D146" s="299"/>
      <c r="E146" s="299"/>
      <c r="F146" s="299"/>
      <c r="G146" s="299"/>
      <c r="H146" s="299"/>
      <c r="I146" s="299"/>
      <c r="J146" s="299"/>
      <c r="K146" s="299"/>
      <c r="L146" s="299"/>
      <c r="M146" s="300"/>
    </row>
    <row r="147" spans="1:13" ht="13.5" customHeight="1" x14ac:dyDescent="0.15">
      <c r="A147" s="69"/>
      <c r="B147" s="298" t="s">
        <v>369</v>
      </c>
      <c r="C147" s="299"/>
      <c r="D147" s="299"/>
      <c r="E147" s="299"/>
      <c r="F147" s="299"/>
      <c r="G147" s="299"/>
      <c r="H147" s="299"/>
      <c r="I147" s="299"/>
      <c r="J147" s="299"/>
      <c r="K147" s="299"/>
      <c r="L147" s="299"/>
      <c r="M147" s="300"/>
    </row>
    <row r="148" spans="1:13" ht="13.5" customHeight="1" x14ac:dyDescent="0.15">
      <c r="A148" s="69"/>
      <c r="B148" s="298" t="s">
        <v>422</v>
      </c>
      <c r="C148" s="299"/>
      <c r="D148" s="299"/>
      <c r="E148" s="299"/>
      <c r="F148" s="299"/>
      <c r="G148" s="299"/>
      <c r="H148" s="299"/>
      <c r="I148" s="299"/>
      <c r="J148" s="299"/>
      <c r="K148" s="299"/>
      <c r="L148" s="299"/>
      <c r="M148" s="300"/>
    </row>
    <row r="149" spans="1:13" ht="13.5" customHeight="1" x14ac:dyDescent="0.15">
      <c r="A149" s="69"/>
      <c r="B149" s="298" t="s">
        <v>370</v>
      </c>
      <c r="C149" s="299"/>
      <c r="D149" s="299"/>
      <c r="E149" s="299"/>
      <c r="F149" s="299"/>
      <c r="G149" s="299"/>
      <c r="H149" s="299"/>
      <c r="I149" s="299"/>
      <c r="J149" s="299"/>
      <c r="K149" s="299"/>
      <c r="L149" s="299"/>
      <c r="M149" s="300"/>
    </row>
    <row r="150" spans="1:13" ht="13.5" customHeight="1" x14ac:dyDescent="0.15">
      <c r="A150" s="69"/>
      <c r="B150" s="301" t="s">
        <v>390</v>
      </c>
      <c r="C150" s="302"/>
      <c r="D150" s="302"/>
      <c r="E150" s="302"/>
      <c r="F150" s="302"/>
      <c r="G150" s="302"/>
      <c r="H150" s="302"/>
      <c r="I150" s="302"/>
      <c r="J150" s="302"/>
      <c r="K150" s="302"/>
      <c r="L150" s="302"/>
      <c r="M150" s="303"/>
    </row>
    <row r="151" spans="1:13" ht="13.5" customHeight="1" x14ac:dyDescent="0.15">
      <c r="A151" s="69"/>
      <c r="B151" s="304" t="s">
        <v>391</v>
      </c>
      <c r="C151" s="305"/>
      <c r="D151" s="305"/>
      <c r="E151" s="305"/>
      <c r="F151" s="305"/>
      <c r="G151" s="305"/>
      <c r="H151" s="305"/>
      <c r="I151" s="305"/>
      <c r="J151" s="305"/>
      <c r="K151" s="305"/>
      <c r="L151" s="305"/>
      <c r="M151" s="306"/>
    </row>
    <row r="152" spans="1:13" ht="13.5" customHeight="1" x14ac:dyDescent="0.15">
      <c r="A152" s="61"/>
      <c r="B152" s="301" t="s">
        <v>392</v>
      </c>
      <c r="C152" s="302"/>
      <c r="D152" s="302"/>
      <c r="E152" s="302"/>
      <c r="F152" s="302"/>
      <c r="G152" s="302"/>
      <c r="H152" s="302"/>
      <c r="I152" s="302"/>
      <c r="J152" s="302"/>
      <c r="K152" s="302"/>
      <c r="L152" s="302"/>
      <c r="M152" s="303"/>
    </row>
    <row r="153" spans="1:13" ht="13.5" customHeight="1" x14ac:dyDescent="0.15">
      <c r="A153" s="58" t="s">
        <v>393</v>
      </c>
      <c r="B153" s="59"/>
      <c r="C153" s="59"/>
      <c r="D153" s="59"/>
      <c r="E153" s="59"/>
      <c r="F153" s="59"/>
      <c r="G153" s="59"/>
      <c r="H153" s="59"/>
      <c r="I153" s="59"/>
      <c r="J153" s="59"/>
      <c r="K153" s="59"/>
      <c r="L153" s="59"/>
      <c r="M153" s="60"/>
    </row>
    <row r="154" spans="1:13" ht="13.5" customHeight="1" x14ac:dyDescent="0.15">
      <c r="A154" s="69"/>
      <c r="B154" s="304" t="s">
        <v>398</v>
      </c>
      <c r="C154" s="305"/>
      <c r="D154" s="305"/>
      <c r="E154" s="305"/>
      <c r="F154" s="305"/>
      <c r="G154" s="305"/>
      <c r="H154" s="305"/>
      <c r="I154" s="305"/>
      <c r="J154" s="305"/>
      <c r="K154" s="305"/>
      <c r="L154" s="305"/>
      <c r="M154" s="306"/>
    </row>
    <row r="155" spans="1:13" ht="13.5" customHeight="1" x14ac:dyDescent="0.15">
      <c r="A155" s="69"/>
      <c r="B155" s="298" t="s">
        <v>399</v>
      </c>
      <c r="C155" s="299"/>
      <c r="D155" s="299"/>
      <c r="E155" s="299"/>
      <c r="F155" s="299"/>
      <c r="G155" s="299"/>
      <c r="H155" s="299"/>
      <c r="I155" s="299"/>
      <c r="J155" s="299"/>
      <c r="K155" s="299"/>
      <c r="L155" s="299"/>
      <c r="M155" s="300"/>
    </row>
    <row r="156" spans="1:13" ht="13.5" customHeight="1" x14ac:dyDescent="0.15">
      <c r="A156" s="69"/>
      <c r="B156" s="298" t="s">
        <v>394</v>
      </c>
      <c r="C156" s="299"/>
      <c r="D156" s="299"/>
      <c r="E156" s="299"/>
      <c r="F156" s="299"/>
      <c r="G156" s="299"/>
      <c r="H156" s="299"/>
      <c r="I156" s="299"/>
      <c r="J156" s="299"/>
      <c r="K156" s="299"/>
      <c r="L156" s="299"/>
      <c r="M156" s="300"/>
    </row>
    <row r="157" spans="1:13" ht="13.5" customHeight="1" x14ac:dyDescent="0.15">
      <c r="A157" s="69"/>
      <c r="B157" s="298" t="s">
        <v>395</v>
      </c>
      <c r="C157" s="299"/>
      <c r="D157" s="299"/>
      <c r="E157" s="299"/>
      <c r="F157" s="299"/>
      <c r="G157" s="299"/>
      <c r="H157" s="299"/>
      <c r="I157" s="299"/>
      <c r="J157" s="299"/>
      <c r="K157" s="299"/>
      <c r="L157" s="299"/>
      <c r="M157" s="300"/>
    </row>
    <row r="158" spans="1:13" ht="13.5" customHeight="1" x14ac:dyDescent="0.15">
      <c r="A158" s="69"/>
      <c r="B158" s="298" t="s">
        <v>401</v>
      </c>
      <c r="C158" s="299"/>
      <c r="D158" s="299"/>
      <c r="E158" s="299"/>
      <c r="F158" s="299"/>
      <c r="G158" s="299"/>
      <c r="H158" s="299"/>
      <c r="I158" s="299"/>
      <c r="J158" s="299"/>
      <c r="K158" s="299"/>
      <c r="L158" s="299"/>
      <c r="M158" s="300"/>
    </row>
    <row r="159" spans="1:13" ht="13.5" customHeight="1" x14ac:dyDescent="0.15">
      <c r="A159" s="69"/>
      <c r="B159" s="298" t="s">
        <v>402</v>
      </c>
      <c r="C159" s="299"/>
      <c r="D159" s="299"/>
      <c r="E159" s="299"/>
      <c r="F159" s="299"/>
      <c r="G159" s="299"/>
      <c r="H159" s="299"/>
      <c r="I159" s="299"/>
      <c r="J159" s="299"/>
      <c r="K159" s="299"/>
      <c r="L159" s="299"/>
      <c r="M159" s="300"/>
    </row>
    <row r="160" spans="1:13" ht="13.5" customHeight="1" x14ac:dyDescent="0.15">
      <c r="A160" s="69"/>
      <c r="B160" s="298" t="s">
        <v>403</v>
      </c>
      <c r="C160" s="299"/>
      <c r="D160" s="299"/>
      <c r="E160" s="299"/>
      <c r="F160" s="299"/>
      <c r="G160" s="299"/>
      <c r="H160" s="299"/>
      <c r="I160" s="299"/>
      <c r="J160" s="299"/>
      <c r="K160" s="299"/>
      <c r="L160" s="299"/>
      <c r="M160" s="300"/>
    </row>
    <row r="161" spans="1:13" ht="13.5" customHeight="1" x14ac:dyDescent="0.15">
      <c r="A161" s="69"/>
      <c r="B161" s="298" t="s">
        <v>404</v>
      </c>
      <c r="C161" s="299"/>
      <c r="D161" s="299"/>
      <c r="E161" s="299"/>
      <c r="F161" s="299"/>
      <c r="G161" s="299"/>
      <c r="H161" s="299"/>
      <c r="I161" s="299"/>
      <c r="J161" s="299"/>
      <c r="K161" s="299"/>
      <c r="L161" s="299"/>
      <c r="M161" s="300"/>
    </row>
    <row r="162" spans="1:13" ht="13.5" customHeight="1" x14ac:dyDescent="0.15">
      <c r="A162" s="69"/>
      <c r="B162" s="298" t="s">
        <v>396</v>
      </c>
      <c r="C162" s="299"/>
      <c r="D162" s="299"/>
      <c r="E162" s="299"/>
      <c r="F162" s="299"/>
      <c r="G162" s="299"/>
      <c r="H162" s="299"/>
      <c r="I162" s="299"/>
      <c r="J162" s="299"/>
      <c r="K162" s="299"/>
      <c r="L162" s="299"/>
      <c r="M162" s="300"/>
    </row>
    <row r="163" spans="1:13" ht="13.5" customHeight="1" x14ac:dyDescent="0.15">
      <c r="A163" s="69"/>
      <c r="B163" s="298" t="s">
        <v>405</v>
      </c>
      <c r="C163" s="299"/>
      <c r="D163" s="299"/>
      <c r="E163" s="299"/>
      <c r="F163" s="299"/>
      <c r="G163" s="299"/>
      <c r="H163" s="299"/>
      <c r="I163" s="299"/>
      <c r="J163" s="299"/>
      <c r="K163" s="299"/>
      <c r="L163" s="299"/>
      <c r="M163" s="300"/>
    </row>
    <row r="164" spans="1:13" ht="13.5" customHeight="1" x14ac:dyDescent="0.15">
      <c r="A164" s="69"/>
      <c r="B164" s="298" t="s">
        <v>406</v>
      </c>
      <c r="C164" s="299"/>
      <c r="D164" s="299"/>
      <c r="E164" s="299"/>
      <c r="F164" s="299"/>
      <c r="G164" s="299"/>
      <c r="H164" s="299"/>
      <c r="I164" s="299"/>
      <c r="J164" s="299"/>
      <c r="K164" s="299"/>
      <c r="L164" s="299"/>
      <c r="M164" s="300"/>
    </row>
    <row r="165" spans="1:13" ht="13.5" customHeight="1" x14ac:dyDescent="0.15">
      <c r="A165" s="69"/>
      <c r="B165" s="301" t="s">
        <v>400</v>
      </c>
      <c r="C165" s="302"/>
      <c r="D165" s="302"/>
      <c r="E165" s="302"/>
      <c r="F165" s="302"/>
      <c r="G165" s="302"/>
      <c r="H165" s="302"/>
      <c r="I165" s="302"/>
      <c r="J165" s="302"/>
      <c r="K165" s="302"/>
      <c r="L165" s="302"/>
      <c r="M165" s="303"/>
    </row>
    <row r="166" spans="1:13" ht="13.5" customHeight="1" x14ac:dyDescent="0.15">
      <c r="A166" s="69"/>
      <c r="B166" s="304" t="s">
        <v>391</v>
      </c>
      <c r="C166" s="305"/>
      <c r="D166" s="305"/>
      <c r="E166" s="305"/>
      <c r="F166" s="305"/>
      <c r="G166" s="305"/>
      <c r="H166" s="305"/>
      <c r="I166" s="305"/>
      <c r="J166" s="305"/>
      <c r="K166" s="305"/>
      <c r="L166" s="305"/>
      <c r="M166" s="306"/>
    </row>
    <row r="167" spans="1:13" ht="13.5" customHeight="1" x14ac:dyDescent="0.15">
      <c r="A167" s="61"/>
      <c r="B167" s="301" t="s">
        <v>397</v>
      </c>
      <c r="C167" s="302"/>
      <c r="D167" s="302"/>
      <c r="E167" s="302"/>
      <c r="F167" s="302"/>
      <c r="G167" s="302"/>
      <c r="H167" s="302"/>
      <c r="I167" s="302"/>
      <c r="J167" s="302"/>
      <c r="K167" s="302"/>
      <c r="L167" s="302"/>
      <c r="M167" s="303"/>
    </row>
    <row r="168" spans="1:13" ht="13.5" customHeight="1" x14ac:dyDescent="0.15">
      <c r="A168" s="59"/>
      <c r="B168" s="59"/>
      <c r="C168" s="59"/>
      <c r="D168" s="59"/>
      <c r="E168" s="59"/>
      <c r="F168" s="59"/>
      <c r="G168" s="59"/>
      <c r="H168" s="59"/>
      <c r="I168" s="59"/>
      <c r="J168" s="59"/>
      <c r="K168" s="59"/>
      <c r="L168" s="59"/>
      <c r="M168" s="59"/>
    </row>
    <row r="169" spans="1:13" ht="13.5" customHeight="1" x14ac:dyDescent="0.15">
      <c r="A169" s="57"/>
      <c r="B169" s="66" t="s">
        <v>412</v>
      </c>
      <c r="C169" s="66"/>
      <c r="D169" s="66"/>
      <c r="E169" s="66"/>
      <c r="F169" s="66"/>
      <c r="G169" s="66"/>
      <c r="H169" s="66"/>
      <c r="I169" s="66"/>
      <c r="J169" s="66"/>
      <c r="K169" s="66"/>
      <c r="L169" s="66"/>
      <c r="M169" s="66"/>
    </row>
    <row r="170" spans="1:13" ht="13.5" customHeight="1" x14ac:dyDescent="0.15">
      <c r="A170" s="57"/>
      <c r="B170" s="316" t="s">
        <v>420</v>
      </c>
      <c r="C170" s="317"/>
      <c r="D170" s="317"/>
      <c r="E170" s="317"/>
      <c r="F170" s="317"/>
      <c r="G170" s="317"/>
      <c r="H170" s="317"/>
      <c r="I170" s="317"/>
      <c r="J170" s="317"/>
      <c r="K170" s="317"/>
      <c r="L170" s="318"/>
      <c r="M170" s="66"/>
    </row>
    <row r="171" spans="1:13" ht="13.5" customHeight="1" x14ac:dyDescent="0.15">
      <c r="A171" s="57"/>
      <c r="B171" s="304" t="s">
        <v>104</v>
      </c>
      <c r="C171" s="305"/>
      <c r="D171" s="306"/>
      <c r="E171" s="310" t="s">
        <v>417</v>
      </c>
      <c r="F171" s="311"/>
      <c r="G171" s="311"/>
      <c r="H171" s="311"/>
      <c r="I171" s="311"/>
      <c r="J171" s="311"/>
      <c r="K171" s="311"/>
      <c r="L171" s="312"/>
      <c r="M171" s="66"/>
    </row>
    <row r="172" spans="1:13" ht="13.5" customHeight="1" x14ac:dyDescent="0.15">
      <c r="A172" s="57"/>
      <c r="B172" s="301"/>
      <c r="C172" s="302"/>
      <c r="D172" s="303"/>
      <c r="E172" s="313"/>
      <c r="F172" s="314"/>
      <c r="G172" s="314"/>
      <c r="H172" s="314"/>
      <c r="I172" s="314"/>
      <c r="J172" s="314"/>
      <c r="K172" s="314"/>
      <c r="L172" s="315"/>
      <c r="M172" s="66"/>
    </row>
    <row r="173" spans="1:13" ht="13.5" customHeight="1" x14ac:dyDescent="0.15">
      <c r="A173" s="57"/>
      <c r="B173" s="304" t="s">
        <v>345</v>
      </c>
      <c r="C173" s="305"/>
      <c r="D173" s="306"/>
      <c r="E173" s="310" t="s">
        <v>418</v>
      </c>
      <c r="F173" s="311"/>
      <c r="G173" s="311"/>
      <c r="H173" s="311"/>
      <c r="I173" s="311"/>
      <c r="J173" s="311"/>
      <c r="K173" s="311"/>
      <c r="L173" s="312"/>
      <c r="M173" s="66"/>
    </row>
    <row r="174" spans="1:13" ht="13.5" customHeight="1" x14ac:dyDescent="0.15">
      <c r="A174" s="57"/>
      <c r="B174" s="301"/>
      <c r="C174" s="302"/>
      <c r="D174" s="303"/>
      <c r="E174" s="313"/>
      <c r="F174" s="314"/>
      <c r="G174" s="314"/>
      <c r="H174" s="314"/>
      <c r="I174" s="314"/>
      <c r="J174" s="314"/>
      <c r="K174" s="314"/>
      <c r="L174" s="315"/>
      <c r="M174" s="66"/>
    </row>
    <row r="175" spans="1:13" ht="13.5" customHeight="1" x14ac:dyDescent="0.15">
      <c r="A175" s="57"/>
      <c r="B175" s="304" t="s">
        <v>393</v>
      </c>
      <c r="C175" s="305"/>
      <c r="D175" s="306"/>
      <c r="E175" s="310" t="s">
        <v>419</v>
      </c>
      <c r="F175" s="311"/>
      <c r="G175" s="311"/>
      <c r="H175" s="311"/>
      <c r="I175" s="311"/>
      <c r="J175" s="311"/>
      <c r="K175" s="311"/>
      <c r="L175" s="312"/>
      <c r="M175" s="66"/>
    </row>
    <row r="176" spans="1:13" ht="13.5" customHeight="1" x14ac:dyDescent="0.15">
      <c r="A176" s="57"/>
      <c r="B176" s="301"/>
      <c r="C176" s="302"/>
      <c r="D176" s="303"/>
      <c r="E176" s="313"/>
      <c r="F176" s="314"/>
      <c r="G176" s="314"/>
      <c r="H176" s="314"/>
      <c r="I176" s="314"/>
      <c r="J176" s="314"/>
      <c r="K176" s="314"/>
      <c r="L176" s="315"/>
      <c r="M176" s="66"/>
    </row>
    <row r="177" spans="1:13" ht="13.5" customHeight="1" x14ac:dyDescent="0.15">
      <c r="A177" s="57"/>
      <c r="B177" s="66"/>
      <c r="C177" s="66"/>
      <c r="D177" s="66"/>
      <c r="E177" s="73"/>
      <c r="F177" s="73"/>
      <c r="G177" s="73"/>
      <c r="H177" s="73"/>
      <c r="I177" s="73"/>
      <c r="J177" s="73"/>
      <c r="K177" s="73"/>
      <c r="L177" s="73"/>
      <c r="M177" s="66"/>
    </row>
    <row r="178" spans="1:13" ht="13.5" customHeight="1" x14ac:dyDescent="0.15">
      <c r="A178" s="57" t="s">
        <v>421</v>
      </c>
      <c r="B178" s="66"/>
      <c r="C178" s="66"/>
      <c r="D178" s="66"/>
      <c r="E178" s="73"/>
      <c r="F178" s="73"/>
      <c r="G178" s="73"/>
      <c r="H178" s="73"/>
      <c r="I178" s="73"/>
      <c r="J178" s="73"/>
      <c r="K178" s="73"/>
      <c r="L178" s="73"/>
      <c r="M178" s="66"/>
    </row>
    <row r="179" spans="1:13" ht="13.5" customHeight="1" x14ac:dyDescent="0.15">
      <c r="A179" s="50" t="s">
        <v>407</v>
      </c>
    </row>
    <row r="180" spans="1:13" ht="13.5" customHeight="1" x14ac:dyDescent="0.15">
      <c r="A180" s="50" t="s">
        <v>408</v>
      </c>
    </row>
    <row r="181" spans="1:13" ht="13.5" customHeight="1" x14ac:dyDescent="0.15">
      <c r="A181" s="50" t="s">
        <v>409</v>
      </c>
    </row>
    <row r="182" spans="1:13" ht="13.5" customHeight="1" x14ac:dyDescent="0.15">
      <c r="A182" s="50" t="s">
        <v>410</v>
      </c>
    </row>
    <row r="183" spans="1:13" ht="13.5" customHeight="1" x14ac:dyDescent="0.15">
      <c r="A183" s="50" t="s">
        <v>411</v>
      </c>
    </row>
    <row r="184" spans="1:13" ht="13.5" customHeight="1" x14ac:dyDescent="0.15"/>
    <row r="185" spans="1:13" ht="13.5" customHeight="1" x14ac:dyDescent="0.15">
      <c r="A185" s="72" t="s">
        <v>289</v>
      </c>
    </row>
    <row r="186" spans="1:13" ht="13.5" customHeight="1" x14ac:dyDescent="0.15">
      <c r="A186" s="72" t="s">
        <v>290</v>
      </c>
    </row>
    <row r="187" spans="1:13" ht="13.5" customHeight="1" x14ac:dyDescent="0.15">
      <c r="A187" s="72" t="s">
        <v>291</v>
      </c>
    </row>
    <row r="188" spans="1:13" ht="13.5" customHeight="1" x14ac:dyDescent="0.15">
      <c r="A188" s="72" t="s">
        <v>292</v>
      </c>
    </row>
  </sheetData>
  <mergeCells count="116">
    <mergeCell ref="B56:C56"/>
    <mergeCell ref="D56:E56"/>
    <mergeCell ref="B57:C57"/>
    <mergeCell ref="D57:E57"/>
    <mergeCell ref="C76:M76"/>
    <mergeCell ref="B40:C40"/>
    <mergeCell ref="B41:C41"/>
    <mergeCell ref="B42:C42"/>
    <mergeCell ref="B43:C43"/>
    <mergeCell ref="B44:C44"/>
    <mergeCell ref="D40:E40"/>
    <mergeCell ref="D41:E41"/>
    <mergeCell ref="D42:E42"/>
    <mergeCell ref="D43:E43"/>
    <mergeCell ref="D44:E44"/>
    <mergeCell ref="B54:C54"/>
    <mergeCell ref="D54:E54"/>
    <mergeCell ref="B55:C55"/>
    <mergeCell ref="D55:E55"/>
    <mergeCell ref="B71:M71"/>
    <mergeCell ref="B72:M72"/>
    <mergeCell ref="B73:M73"/>
    <mergeCell ref="B74:M74"/>
    <mergeCell ref="C75:M75"/>
    <mergeCell ref="B88:M88"/>
    <mergeCell ref="C77:M77"/>
    <mergeCell ref="C78:M78"/>
    <mergeCell ref="C79:M79"/>
    <mergeCell ref="C80:M80"/>
    <mergeCell ref="C81:M81"/>
    <mergeCell ref="C82:M82"/>
    <mergeCell ref="C83:M83"/>
    <mergeCell ref="C84:M84"/>
    <mergeCell ref="C85:M85"/>
    <mergeCell ref="C86:M86"/>
    <mergeCell ref="B87:M87"/>
    <mergeCell ref="B101:M101"/>
    <mergeCell ref="B89:M89"/>
    <mergeCell ref="B90:M90"/>
    <mergeCell ref="B91:M91"/>
    <mergeCell ref="B92:M92"/>
    <mergeCell ref="B93:M93"/>
    <mergeCell ref="B94:M94"/>
    <mergeCell ref="B95:M95"/>
    <mergeCell ref="B96:M96"/>
    <mergeCell ref="B98:M98"/>
    <mergeCell ref="B99:M99"/>
    <mergeCell ref="B100:M100"/>
    <mergeCell ref="B114:M114"/>
    <mergeCell ref="B102:M102"/>
    <mergeCell ref="B103:M103"/>
    <mergeCell ref="B104:M104"/>
    <mergeCell ref="B105:M105"/>
    <mergeCell ref="B106:M106"/>
    <mergeCell ref="B107:M107"/>
    <mergeCell ref="B108:M108"/>
    <mergeCell ref="B109:M109"/>
    <mergeCell ref="B111:M111"/>
    <mergeCell ref="B112:M112"/>
    <mergeCell ref="B113:M113"/>
    <mergeCell ref="B173:D174"/>
    <mergeCell ref="E173:L174"/>
    <mergeCell ref="B165:M165"/>
    <mergeCell ref="B156:M156"/>
    <mergeCell ref="B157:M157"/>
    <mergeCell ref="B158:M158"/>
    <mergeCell ref="B127:D128"/>
    <mergeCell ref="B129:D130"/>
    <mergeCell ref="E125:L126"/>
    <mergeCell ref="E127:L128"/>
    <mergeCell ref="E129:L130"/>
    <mergeCell ref="B164:M164"/>
    <mergeCell ref="B170:L170"/>
    <mergeCell ref="B171:D172"/>
    <mergeCell ref="E171:L172"/>
    <mergeCell ref="B138:M138"/>
    <mergeCell ref="B136:M136"/>
    <mergeCell ref="B137:M137"/>
    <mergeCell ref="B159:M159"/>
    <mergeCell ref="B160:M160"/>
    <mergeCell ref="B161:M161"/>
    <mergeCell ref="D1:K1"/>
    <mergeCell ref="A1:C1"/>
    <mergeCell ref="B154:M154"/>
    <mergeCell ref="B155:M155"/>
    <mergeCell ref="B162:M162"/>
    <mergeCell ref="B163:M163"/>
    <mergeCell ref="B175:D176"/>
    <mergeCell ref="E175:L176"/>
    <mergeCell ref="B166:M166"/>
    <mergeCell ref="B167:M167"/>
    <mergeCell ref="B139:M139"/>
    <mergeCell ref="B140:M140"/>
    <mergeCell ref="B141:M141"/>
    <mergeCell ref="B142:M142"/>
    <mergeCell ref="B143:M143"/>
    <mergeCell ref="B150:M150"/>
    <mergeCell ref="B151:M151"/>
    <mergeCell ref="B152:M152"/>
    <mergeCell ref="B144:M144"/>
    <mergeCell ref="B145:M145"/>
    <mergeCell ref="B146:M146"/>
    <mergeCell ref="B147:M147"/>
    <mergeCell ref="B148:M148"/>
    <mergeCell ref="B149:M149"/>
    <mergeCell ref="B115:M115"/>
    <mergeCell ref="B116:M116"/>
    <mergeCell ref="B117:M117"/>
    <mergeCell ref="B118:M118"/>
    <mergeCell ref="B119:M119"/>
    <mergeCell ref="B120:M120"/>
    <mergeCell ref="B121:M121"/>
    <mergeCell ref="B134:M134"/>
    <mergeCell ref="B135:M135"/>
    <mergeCell ref="B124:L124"/>
    <mergeCell ref="B125:D126"/>
  </mergeCells>
  <phoneticPr fontId="3"/>
  <printOptions horizontalCentered="1" verticalCentered="1"/>
  <pageMargins left="0.59055118110236227" right="0.39370078740157483" top="0.19685039370078741" bottom="0.19685039370078741" header="0" footer="0"/>
  <pageSetup paperSize="9" orientation="portrait" r:id="rId1"/>
  <rowBreaks count="2" manualBreakCount="2">
    <brk id="65" max="13" man="1"/>
    <brk id="131" max="12" man="1"/>
  </rowBreaks>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06"/>
  <sheetViews>
    <sheetView tabSelected="1" view="pageBreakPreview" topLeftCell="A95" zoomScaleNormal="100" zoomScaleSheetLayoutView="100" workbookViewId="0">
      <selection activeCell="A22" sqref="A22:A23"/>
    </sheetView>
  </sheetViews>
  <sheetFormatPr defaultColWidth="9" defaultRowHeight="13.5" x14ac:dyDescent="0.15"/>
  <cols>
    <col min="1" max="1" width="5" style="1" customWidth="1"/>
    <col min="2" max="2" width="3.75" style="1" customWidth="1"/>
    <col min="3" max="3" width="7.5" style="1" customWidth="1"/>
    <col min="4" max="4" width="3.75" style="1" customWidth="1"/>
    <col min="5" max="5" width="5" style="1" customWidth="1"/>
    <col min="6" max="6" width="5" style="1" bestFit="1" customWidth="1"/>
    <col min="7" max="8" width="13.75" style="1" customWidth="1"/>
    <col min="9" max="12" width="6.5" style="1" customWidth="1"/>
    <col min="13" max="13" width="8.75" style="1" customWidth="1"/>
    <col min="14" max="14" width="11.75" style="1" customWidth="1"/>
    <col min="15" max="15" width="8.75" style="1" customWidth="1"/>
    <col min="16" max="16" width="11.625" style="1" hidden="1" customWidth="1"/>
    <col min="17" max="17" width="11.5" style="1" customWidth="1"/>
    <col min="18" max="18" width="5.875" style="1" customWidth="1"/>
    <col min="19" max="19" width="18.375" style="1" customWidth="1"/>
    <col min="20" max="20" width="9" style="1" customWidth="1"/>
    <col min="21" max="16384" width="9" style="1"/>
  </cols>
  <sheetData>
    <row r="1" spans="1:23" ht="32.25" customHeight="1" thickBot="1" x14ac:dyDescent="0.2">
      <c r="A1" s="49" t="s">
        <v>272</v>
      </c>
      <c r="B1" s="12"/>
      <c r="C1" s="12"/>
      <c r="D1" s="12"/>
      <c r="E1" s="324" t="s">
        <v>18</v>
      </c>
      <c r="F1" s="324"/>
      <c r="G1" s="324"/>
      <c r="H1" s="324"/>
      <c r="I1" s="324"/>
      <c r="J1" s="324"/>
      <c r="K1" s="324"/>
      <c r="L1" s="324"/>
      <c r="N1" s="127" t="s">
        <v>639</v>
      </c>
      <c r="O1" s="127"/>
      <c r="P1" s="102" t="str">
        <f>IF(COUNTIF(E2,"/")&lt;1,TEXT(E2,"ge/mm/dd"),E2)</f>
        <v>R5/04/01</v>
      </c>
      <c r="Q1" s="121" t="str">
        <f>IF(E2="","作成年月日を入力してください",IF(M2="","直近上位の注文者名を入力してください",IF(E3="","工事番号を入力してください",IF(M3="","発注機関を選択してください",IF(E4="","工事名を入力してください",IF(E5="","会社名を入力してください",IF(M5="","元請・下請を選択してください",IF(E6="","住所を入力してください",IF(M6="","本社所在地（道内・道外）を選択してください",IF(E7="","担当者名を入力してください",IF(M7="","連絡先を入力してください",IF(E9="","職種名を入力してください","基本情報の入力漏れはありません"))))))))))))</f>
        <v>基本情報の入力漏れはありません</v>
      </c>
    </row>
    <row r="2" spans="1:23" ht="18.75" customHeight="1" x14ac:dyDescent="0.15">
      <c r="A2" s="128" t="s">
        <v>662</v>
      </c>
      <c r="B2" s="129"/>
      <c r="C2" s="129"/>
      <c r="D2" s="130"/>
      <c r="E2" s="325" t="s">
        <v>676</v>
      </c>
      <c r="F2" s="326"/>
      <c r="G2" s="326"/>
      <c r="H2" s="326"/>
      <c r="I2" s="327"/>
      <c r="J2" s="328" t="s">
        <v>629</v>
      </c>
      <c r="K2" s="328"/>
      <c r="L2" s="328"/>
      <c r="M2" s="135" t="s">
        <v>634</v>
      </c>
      <c r="N2" s="136"/>
      <c r="O2" s="137"/>
      <c r="P2" s="1" t="str">
        <f>IF(COUNTIF(M2,"*経常*")=1,MID(M2,1,FIND("経常",M2)-1)&amp;"　経常JV",IF(COUNTIF(M2,"*特定*")=1,MID(M2,1,FIND("特定",M2)-1)&amp;"　特定JV",IF(M2="","",IF(M5="２次下請負人","（"&amp;M2&amp;"）",IF(M5="３次下請負人","（（"&amp;M2&amp;"））",M2)))))</f>
        <v>□□・△△　経常JV</v>
      </c>
    </row>
    <row r="3" spans="1:23" ht="18.75" customHeight="1" x14ac:dyDescent="0.15">
      <c r="A3" s="147" t="s">
        <v>611</v>
      </c>
      <c r="B3" s="148"/>
      <c r="C3" s="148"/>
      <c r="D3" s="149"/>
      <c r="E3" s="150">
        <v>121</v>
      </c>
      <c r="F3" s="151"/>
      <c r="G3" s="151"/>
      <c r="H3" s="151"/>
      <c r="I3" s="151"/>
      <c r="J3" s="152" t="s">
        <v>623</v>
      </c>
      <c r="K3" s="152"/>
      <c r="L3" s="152"/>
      <c r="M3" s="153" t="s">
        <v>613</v>
      </c>
      <c r="N3" s="153"/>
      <c r="O3" s="154"/>
      <c r="P3" s="1" t="str">
        <f>IF(E3="","",TEXT(E3,"0000"))</f>
        <v>0121</v>
      </c>
      <c r="V3" s="102"/>
    </row>
    <row r="4" spans="1:23" ht="18.75" customHeight="1" x14ac:dyDescent="0.15">
      <c r="A4" s="138" t="s">
        <v>0</v>
      </c>
      <c r="B4" s="139"/>
      <c r="C4" s="139"/>
      <c r="D4" s="140"/>
      <c r="E4" s="329" t="s">
        <v>1</v>
      </c>
      <c r="F4" s="329"/>
      <c r="G4" s="329"/>
      <c r="H4" s="329"/>
      <c r="I4" s="329"/>
      <c r="J4" s="155"/>
      <c r="K4" s="155"/>
      <c r="L4" s="155"/>
      <c r="M4" s="156"/>
      <c r="N4" s="156"/>
      <c r="O4" s="156"/>
      <c r="P4" s="1" t="str">
        <f>IF(M3="","",MID(M3,FIND("建設管理部",M3)-2,2))</f>
        <v>札幌</v>
      </c>
    </row>
    <row r="5" spans="1:23" ht="18.75" customHeight="1" x14ac:dyDescent="0.15">
      <c r="A5" s="138" t="s">
        <v>2</v>
      </c>
      <c r="B5" s="139"/>
      <c r="C5" s="139"/>
      <c r="D5" s="140"/>
      <c r="E5" s="141" t="s">
        <v>635</v>
      </c>
      <c r="F5" s="142"/>
      <c r="G5" s="142"/>
      <c r="H5" s="142"/>
      <c r="I5" s="142"/>
      <c r="J5" s="144" t="s">
        <v>610</v>
      </c>
      <c r="K5" s="144"/>
      <c r="L5" s="144"/>
      <c r="M5" s="145" t="s">
        <v>20</v>
      </c>
      <c r="N5" s="145"/>
      <c r="O5" s="146"/>
      <c r="P5" s="1" t="str">
        <f>IF(M5="元請負人","元",IF(M5="１次下請負人","1次",IF(M5="２次下請負人","2次",IF(M5="３次下請負人","3次",""))))</f>
        <v>元</v>
      </c>
      <c r="W5" s="102"/>
    </row>
    <row r="6" spans="1:23" ht="18.75" customHeight="1" x14ac:dyDescent="0.15">
      <c r="A6" s="138" t="s">
        <v>19</v>
      </c>
      <c r="B6" s="139"/>
      <c r="C6" s="139"/>
      <c r="D6" s="140"/>
      <c r="E6" s="141" t="s">
        <v>273</v>
      </c>
      <c r="F6" s="142"/>
      <c r="G6" s="142"/>
      <c r="H6" s="142"/>
      <c r="I6" s="142"/>
      <c r="J6" s="144" t="s">
        <v>633</v>
      </c>
      <c r="K6" s="144"/>
      <c r="L6" s="144"/>
      <c r="M6" s="145" t="s">
        <v>630</v>
      </c>
      <c r="N6" s="145"/>
      <c r="O6" s="146"/>
      <c r="P6" s="1" t="str">
        <f>IF(M6="道外","道外","")</f>
        <v/>
      </c>
    </row>
    <row r="7" spans="1:23" ht="18.75" customHeight="1" thickBot="1" x14ac:dyDescent="0.2">
      <c r="A7" s="169" t="s">
        <v>3</v>
      </c>
      <c r="B7" s="170"/>
      <c r="C7" s="170"/>
      <c r="D7" s="171"/>
      <c r="E7" s="172" t="s">
        <v>637</v>
      </c>
      <c r="F7" s="173"/>
      <c r="G7" s="173"/>
      <c r="H7" s="173"/>
      <c r="I7" s="174"/>
      <c r="J7" s="175" t="s">
        <v>83</v>
      </c>
      <c r="K7" s="175"/>
      <c r="L7" s="175"/>
      <c r="M7" s="176" t="s">
        <v>638</v>
      </c>
      <c r="N7" s="176"/>
      <c r="O7" s="177"/>
      <c r="T7" s="1" t="s">
        <v>267</v>
      </c>
    </row>
    <row r="8" spans="1:23" ht="11.25" customHeight="1" thickBot="1" x14ac:dyDescent="0.2">
      <c r="A8" s="105"/>
      <c r="B8" s="105"/>
      <c r="C8" s="105"/>
      <c r="D8" s="105"/>
      <c r="E8" s="105"/>
      <c r="F8" s="105"/>
      <c r="G8" s="2"/>
      <c r="H8" s="2"/>
      <c r="I8" s="2"/>
      <c r="J8" s="101"/>
      <c r="K8" s="2"/>
      <c r="S8" s="6" t="s">
        <v>100</v>
      </c>
      <c r="T8" s="6" t="s">
        <v>640</v>
      </c>
    </row>
    <row r="9" spans="1:23" ht="18.75" customHeight="1" thickBot="1" x14ac:dyDescent="0.2">
      <c r="A9" s="178" t="s">
        <v>4</v>
      </c>
      <c r="B9" s="179"/>
      <c r="C9" s="179"/>
      <c r="D9" s="180"/>
      <c r="E9" s="181" t="s">
        <v>22</v>
      </c>
      <c r="F9" s="182"/>
      <c r="G9" s="182"/>
      <c r="H9" s="183"/>
      <c r="J9" s="184" t="s">
        <v>278</v>
      </c>
      <c r="K9" s="185"/>
      <c r="L9" s="185"/>
      <c r="M9" s="186">
        <f>IF(E9="","",VLOOKUP(E9,S9:T59,2))</f>
        <v>19100</v>
      </c>
      <c r="N9" s="187"/>
      <c r="O9" s="188"/>
      <c r="S9" s="6" t="s">
        <v>21</v>
      </c>
      <c r="T9" s="6">
        <v>22800</v>
      </c>
    </row>
    <row r="10" spans="1:23" ht="11.25" customHeight="1" thickBot="1" x14ac:dyDescent="0.2">
      <c r="S10" s="6" t="s">
        <v>22</v>
      </c>
      <c r="T10" s="6">
        <v>19100</v>
      </c>
    </row>
    <row r="11" spans="1:23" ht="20.25" customHeight="1" x14ac:dyDescent="0.15">
      <c r="A11" s="202" t="s">
        <v>601</v>
      </c>
      <c r="B11" s="205" t="s">
        <v>5</v>
      </c>
      <c r="C11" s="208" t="s">
        <v>80</v>
      </c>
      <c r="D11" s="211" t="s">
        <v>84</v>
      </c>
      <c r="E11" s="214" t="s">
        <v>596</v>
      </c>
      <c r="F11" s="217" t="s">
        <v>6</v>
      </c>
      <c r="G11" s="222" t="s">
        <v>7</v>
      </c>
      <c r="H11" s="223"/>
      <c r="I11" s="224" t="s">
        <v>8</v>
      </c>
      <c r="J11" s="224"/>
      <c r="K11" s="224"/>
      <c r="L11" s="224"/>
      <c r="M11" s="225" t="s">
        <v>659</v>
      </c>
      <c r="N11" s="3" t="s">
        <v>10</v>
      </c>
      <c r="O11" s="228" t="s">
        <v>597</v>
      </c>
      <c r="P11" s="230"/>
      <c r="S11" s="6" t="s">
        <v>23</v>
      </c>
      <c r="T11" s="6">
        <v>16300</v>
      </c>
    </row>
    <row r="12" spans="1:23" ht="18.75" customHeight="1" x14ac:dyDescent="0.15">
      <c r="A12" s="203"/>
      <c r="B12" s="206"/>
      <c r="C12" s="209"/>
      <c r="D12" s="212"/>
      <c r="E12" s="215"/>
      <c r="F12" s="218"/>
      <c r="G12" s="231" t="s">
        <v>653</v>
      </c>
      <c r="H12" s="234" t="s">
        <v>654</v>
      </c>
      <c r="I12" s="237" t="s">
        <v>655</v>
      </c>
      <c r="J12" s="238"/>
      <c r="K12" s="241" t="s">
        <v>657</v>
      </c>
      <c r="L12" s="242"/>
      <c r="M12" s="226"/>
      <c r="N12" s="157" t="s">
        <v>12</v>
      </c>
      <c r="O12" s="229"/>
      <c r="P12" s="230"/>
      <c r="S12" s="6" t="s">
        <v>24</v>
      </c>
      <c r="T12" s="6">
        <v>21000</v>
      </c>
    </row>
    <row r="13" spans="1:23" ht="13.5" customHeight="1" x14ac:dyDescent="0.15">
      <c r="A13" s="203"/>
      <c r="B13" s="206"/>
      <c r="C13" s="210"/>
      <c r="D13" s="212"/>
      <c r="E13" s="215"/>
      <c r="F13" s="218"/>
      <c r="G13" s="232"/>
      <c r="H13" s="235"/>
      <c r="I13" s="239"/>
      <c r="J13" s="240"/>
      <c r="K13" s="243"/>
      <c r="L13" s="244"/>
      <c r="M13" s="226"/>
      <c r="N13" s="157"/>
      <c r="O13" s="229"/>
      <c r="P13" s="105"/>
      <c r="S13" s="6" t="s">
        <v>25</v>
      </c>
      <c r="T13" s="6">
        <v>28600</v>
      </c>
    </row>
    <row r="14" spans="1:23" ht="18.75" customHeight="1" x14ac:dyDescent="0.15">
      <c r="A14" s="203"/>
      <c r="B14" s="206"/>
      <c r="C14" s="220" t="s">
        <v>82</v>
      </c>
      <c r="D14" s="212"/>
      <c r="E14" s="215"/>
      <c r="F14" s="218"/>
      <c r="G14" s="232"/>
      <c r="H14" s="235"/>
      <c r="I14" s="159" t="s">
        <v>656</v>
      </c>
      <c r="J14" s="160"/>
      <c r="K14" s="163" t="s">
        <v>658</v>
      </c>
      <c r="L14" s="164"/>
      <c r="M14" s="226"/>
      <c r="N14" s="157"/>
      <c r="O14" s="167" t="s">
        <v>598</v>
      </c>
      <c r="P14" s="105"/>
      <c r="S14" s="6" t="s">
        <v>26</v>
      </c>
      <c r="T14" s="6">
        <v>26100</v>
      </c>
    </row>
    <row r="15" spans="1:23" x14ac:dyDescent="0.15">
      <c r="A15" s="204"/>
      <c r="B15" s="207"/>
      <c r="C15" s="221"/>
      <c r="D15" s="213"/>
      <c r="E15" s="216"/>
      <c r="F15" s="219"/>
      <c r="G15" s="233"/>
      <c r="H15" s="236"/>
      <c r="I15" s="161"/>
      <c r="J15" s="162"/>
      <c r="K15" s="165"/>
      <c r="L15" s="166"/>
      <c r="M15" s="227"/>
      <c r="N15" s="158"/>
      <c r="O15" s="168"/>
      <c r="P15" s="105"/>
      <c r="S15" s="6" t="s">
        <v>27</v>
      </c>
      <c r="T15" s="6" t="s">
        <v>79</v>
      </c>
    </row>
    <row r="16" spans="1:23" x14ac:dyDescent="0.15">
      <c r="A16" s="190" t="s">
        <v>670</v>
      </c>
      <c r="B16" s="192">
        <v>23</v>
      </c>
      <c r="C16" s="13">
        <v>5</v>
      </c>
      <c r="D16" s="192" t="s">
        <v>672</v>
      </c>
      <c r="E16" s="194" t="s">
        <v>87</v>
      </c>
      <c r="F16" s="196" t="s">
        <v>627</v>
      </c>
      <c r="G16" s="198"/>
      <c r="H16" s="200">
        <v>120</v>
      </c>
      <c r="I16" s="245">
        <v>180000</v>
      </c>
      <c r="J16" s="246"/>
      <c r="K16" s="246">
        <v>0</v>
      </c>
      <c r="L16" s="247"/>
      <c r="M16" s="252">
        <f>SUM(I16:L17)</f>
        <v>195000</v>
      </c>
      <c r="N16" s="254">
        <f>IFERROR(IF(Q16=0,"0",P16),0)</f>
        <v>13000</v>
      </c>
      <c r="O16" s="256" t="s">
        <v>599</v>
      </c>
      <c r="P16" s="189">
        <f>IF(F16="日給",ROUND(M16/H16*8,0),ROUND(M16*12/G16*8,0))</f>
        <v>13000</v>
      </c>
      <c r="Q16" s="248" t="str">
        <f t="shared" ref="Q16" si="0">IF(M16=0,0,"")</f>
        <v/>
      </c>
      <c r="S16" s="6" t="s">
        <v>28</v>
      </c>
      <c r="T16" s="6" t="s">
        <v>79</v>
      </c>
    </row>
    <row r="17" spans="1:24" x14ac:dyDescent="0.15">
      <c r="A17" s="191"/>
      <c r="B17" s="193"/>
      <c r="C17" s="14">
        <v>0.5</v>
      </c>
      <c r="D17" s="193"/>
      <c r="E17" s="195"/>
      <c r="F17" s="197"/>
      <c r="G17" s="199"/>
      <c r="H17" s="201"/>
      <c r="I17" s="249">
        <v>10000</v>
      </c>
      <c r="J17" s="250"/>
      <c r="K17" s="250">
        <v>5000</v>
      </c>
      <c r="L17" s="251"/>
      <c r="M17" s="253"/>
      <c r="N17" s="255"/>
      <c r="O17" s="256"/>
      <c r="P17" s="189"/>
      <c r="Q17" s="248"/>
      <c r="S17" s="6" t="s">
        <v>29</v>
      </c>
      <c r="T17" s="6">
        <v>24300</v>
      </c>
    </row>
    <row r="18" spans="1:24" x14ac:dyDescent="0.15">
      <c r="A18" s="190" t="s">
        <v>671</v>
      </c>
      <c r="B18" s="192">
        <v>47</v>
      </c>
      <c r="C18" s="13">
        <v>18</v>
      </c>
      <c r="D18" s="192" t="s">
        <v>672</v>
      </c>
      <c r="E18" s="194" t="s">
        <v>88</v>
      </c>
      <c r="F18" s="196" t="s">
        <v>13</v>
      </c>
      <c r="G18" s="198">
        <v>1800</v>
      </c>
      <c r="H18" s="200">
        <v>150</v>
      </c>
      <c r="I18" s="245">
        <v>250000</v>
      </c>
      <c r="J18" s="246"/>
      <c r="K18" s="246">
        <v>100000</v>
      </c>
      <c r="L18" s="247"/>
      <c r="M18" s="252">
        <f>SUM(I18:L19)</f>
        <v>390000</v>
      </c>
      <c r="N18" s="254">
        <f t="shared" ref="N18" si="1">IFERROR(IF(Q18=0,"0",P18),0)</f>
        <v>20800</v>
      </c>
      <c r="O18" s="256">
        <v>20500</v>
      </c>
      <c r="P18" s="189">
        <f>IF(F18="日給",ROUND(M18/H18*8,0),ROUND(M18*12/G18*8,0))</f>
        <v>20800</v>
      </c>
      <c r="Q18" s="248" t="str">
        <f t="shared" ref="Q18" si="2">IF(M18=0,0,"")</f>
        <v/>
      </c>
      <c r="S18" s="6" t="s">
        <v>30</v>
      </c>
      <c r="T18" s="6">
        <v>26300</v>
      </c>
    </row>
    <row r="19" spans="1:24" x14ac:dyDescent="0.15">
      <c r="A19" s="191"/>
      <c r="B19" s="193"/>
      <c r="C19" s="14">
        <v>12</v>
      </c>
      <c r="D19" s="193"/>
      <c r="E19" s="195"/>
      <c r="F19" s="197"/>
      <c r="G19" s="199"/>
      <c r="H19" s="201"/>
      <c r="I19" s="249">
        <v>20000</v>
      </c>
      <c r="J19" s="250"/>
      <c r="K19" s="250">
        <v>20000</v>
      </c>
      <c r="L19" s="251"/>
      <c r="M19" s="253"/>
      <c r="N19" s="255"/>
      <c r="O19" s="256"/>
      <c r="P19" s="189"/>
      <c r="Q19" s="248"/>
      <c r="S19" s="6" t="s">
        <v>31</v>
      </c>
      <c r="T19" s="6">
        <v>27700</v>
      </c>
    </row>
    <row r="20" spans="1:24" x14ac:dyDescent="0.15">
      <c r="A20" s="190" t="s">
        <v>675</v>
      </c>
      <c r="B20" s="192">
        <v>33</v>
      </c>
      <c r="C20" s="13">
        <v>10</v>
      </c>
      <c r="D20" s="192" t="s">
        <v>672</v>
      </c>
      <c r="E20" s="194" t="s">
        <v>89</v>
      </c>
      <c r="F20" s="196" t="s">
        <v>13</v>
      </c>
      <c r="G20" s="198">
        <v>1300</v>
      </c>
      <c r="H20" s="200">
        <v>110</v>
      </c>
      <c r="I20" s="245">
        <v>200000</v>
      </c>
      <c r="J20" s="246"/>
      <c r="K20" s="246">
        <v>0</v>
      </c>
      <c r="L20" s="247"/>
      <c r="M20" s="252">
        <f t="shared" ref="M20" si="3">SUM(I20:L21)</f>
        <v>210000</v>
      </c>
      <c r="N20" s="254">
        <f t="shared" ref="N20" si="4">IFERROR(IF(Q20=0,"0",P20),0)</f>
        <v>15508</v>
      </c>
      <c r="O20" s="256">
        <v>15500</v>
      </c>
      <c r="P20" s="189">
        <f>IF(F20="日給",ROUND(M20/H20*8,0),ROUND(M20*12/G20*8,0))</f>
        <v>15508</v>
      </c>
      <c r="Q20" s="248" t="str">
        <f t="shared" ref="Q20" si="5">IF(M20=0,0,"")</f>
        <v/>
      </c>
      <c r="S20" s="6" t="s">
        <v>32</v>
      </c>
      <c r="T20" s="6">
        <v>26100</v>
      </c>
    </row>
    <row r="21" spans="1:24" x14ac:dyDescent="0.15">
      <c r="A21" s="191"/>
      <c r="B21" s="193"/>
      <c r="C21" s="14">
        <v>3.5</v>
      </c>
      <c r="D21" s="193"/>
      <c r="E21" s="195"/>
      <c r="F21" s="197"/>
      <c r="G21" s="199"/>
      <c r="H21" s="201"/>
      <c r="I21" s="249">
        <v>5000</v>
      </c>
      <c r="J21" s="250"/>
      <c r="K21" s="250">
        <v>5000</v>
      </c>
      <c r="L21" s="251"/>
      <c r="M21" s="253"/>
      <c r="N21" s="255"/>
      <c r="O21" s="256"/>
      <c r="P21" s="189"/>
      <c r="Q21" s="248"/>
      <c r="S21" s="6" t="s">
        <v>33</v>
      </c>
      <c r="T21" s="6">
        <v>28500</v>
      </c>
    </row>
    <row r="22" spans="1:24" x14ac:dyDescent="0.15">
      <c r="A22" s="190"/>
      <c r="B22" s="192"/>
      <c r="C22" s="13"/>
      <c r="D22" s="192"/>
      <c r="E22" s="194"/>
      <c r="F22" s="196"/>
      <c r="G22" s="198"/>
      <c r="H22" s="200"/>
      <c r="I22" s="258"/>
      <c r="J22" s="259"/>
      <c r="K22" s="260"/>
      <c r="L22" s="261"/>
      <c r="M22" s="252">
        <f t="shared" ref="M22" si="6">SUM(I22:L23)</f>
        <v>0</v>
      </c>
      <c r="N22" s="254" t="str">
        <f t="shared" ref="N22" si="7">IFERROR(IF(Q22=0,"0",P22),0)</f>
        <v>0</v>
      </c>
      <c r="O22" s="256"/>
      <c r="P22" s="189" t="e">
        <f t="shared" ref="P22" si="8">IF(F22="日給",ROUND(M22/H22*8,0),ROUND(M22*12/G22*8,0))</f>
        <v>#DIV/0!</v>
      </c>
      <c r="Q22" s="248">
        <f t="shared" ref="Q22" si="9">IF(M22=0,0,"")</f>
        <v>0</v>
      </c>
      <c r="S22" s="6" t="s">
        <v>34</v>
      </c>
      <c r="T22" s="6">
        <v>23400</v>
      </c>
    </row>
    <row r="23" spans="1:24" x14ac:dyDescent="0.15">
      <c r="A23" s="191"/>
      <c r="B23" s="193"/>
      <c r="C23" s="14"/>
      <c r="D23" s="193"/>
      <c r="E23" s="195"/>
      <c r="F23" s="197"/>
      <c r="G23" s="199"/>
      <c r="H23" s="201"/>
      <c r="I23" s="262"/>
      <c r="J23" s="263"/>
      <c r="K23" s="264"/>
      <c r="L23" s="265"/>
      <c r="M23" s="253"/>
      <c r="N23" s="255"/>
      <c r="O23" s="256"/>
      <c r="P23" s="189"/>
      <c r="Q23" s="248"/>
      <c r="S23" s="6" t="s">
        <v>35</v>
      </c>
      <c r="T23" s="6">
        <v>19200</v>
      </c>
    </row>
    <row r="24" spans="1:24" x14ac:dyDescent="0.15">
      <c r="A24" s="190"/>
      <c r="B24" s="192"/>
      <c r="C24" s="13"/>
      <c r="D24" s="192"/>
      <c r="E24" s="194"/>
      <c r="F24" s="196"/>
      <c r="G24" s="198"/>
      <c r="H24" s="200"/>
      <c r="I24" s="258"/>
      <c r="J24" s="259"/>
      <c r="K24" s="260"/>
      <c r="L24" s="261"/>
      <c r="M24" s="252">
        <f t="shared" ref="M24" si="10">SUM(I24:L25)</f>
        <v>0</v>
      </c>
      <c r="N24" s="254" t="str">
        <f t="shared" ref="N24" si="11">IFERROR(IF(Q24=0,"0",P24),0)</f>
        <v>0</v>
      </c>
      <c r="O24" s="256"/>
      <c r="P24" s="189" t="e">
        <f t="shared" ref="P24" si="12">IF(F24="日給",ROUND(M24/H24*8,0),ROUND(M24*12/G24*8,0))</f>
        <v>#DIV/0!</v>
      </c>
      <c r="Q24" s="248">
        <f t="shared" ref="Q24" si="13">IF(M24=0,0,"")</f>
        <v>0</v>
      </c>
      <c r="S24" s="6" t="s">
        <v>36</v>
      </c>
      <c r="T24" s="6">
        <v>37400</v>
      </c>
      <c r="X24" s="106"/>
    </row>
    <row r="25" spans="1:24" ht="14.25" thickBot="1" x14ac:dyDescent="0.2">
      <c r="A25" s="191"/>
      <c r="B25" s="193"/>
      <c r="C25" s="14"/>
      <c r="D25" s="283"/>
      <c r="E25" s="284"/>
      <c r="F25" s="197"/>
      <c r="G25" s="285"/>
      <c r="H25" s="257"/>
      <c r="I25" s="262"/>
      <c r="J25" s="263"/>
      <c r="K25" s="264"/>
      <c r="L25" s="265"/>
      <c r="M25" s="281"/>
      <c r="N25" s="255"/>
      <c r="O25" s="282"/>
      <c r="P25" s="189"/>
      <c r="Q25" s="248"/>
      <c r="S25" s="6" t="s">
        <v>37</v>
      </c>
      <c r="T25" s="6">
        <v>46400</v>
      </c>
    </row>
    <row r="26" spans="1:24" ht="21" customHeight="1" thickTop="1" thickBot="1" x14ac:dyDescent="0.2">
      <c r="A26" s="274" t="s">
        <v>9</v>
      </c>
      <c r="B26" s="275"/>
      <c r="C26" s="275"/>
      <c r="D26" s="275"/>
      <c r="E26" s="275"/>
      <c r="F26" s="276"/>
      <c r="G26" s="108"/>
      <c r="H26" s="109"/>
      <c r="I26" s="277"/>
      <c r="J26" s="278"/>
      <c r="K26" s="279"/>
      <c r="L26" s="280"/>
      <c r="M26" s="7">
        <f>SUM(M16:M25)</f>
        <v>795000</v>
      </c>
      <c r="N26" s="8">
        <f>SUM(N16:N25)</f>
        <v>49308</v>
      </c>
      <c r="O26" s="97">
        <f>SUM(O16:O25)</f>
        <v>36000</v>
      </c>
      <c r="P26" s="2"/>
      <c r="S26" s="6" t="s">
        <v>38</v>
      </c>
      <c r="T26" s="6" t="s">
        <v>79</v>
      </c>
    </row>
    <row r="27" spans="1:24" ht="30.75" customHeight="1" thickTop="1" thickBot="1" x14ac:dyDescent="0.2">
      <c r="A27" s="266" t="s">
        <v>14</v>
      </c>
      <c r="B27" s="267"/>
      <c r="C27" s="267"/>
      <c r="D27" s="267"/>
      <c r="E27" s="267"/>
      <c r="F27" s="268"/>
      <c r="G27" s="110"/>
      <c r="H27" s="111"/>
      <c r="I27" s="269"/>
      <c r="J27" s="270"/>
      <c r="K27" s="271">
        <f>ROUND(O27/M9,3)</f>
        <v>0.94199999999999995</v>
      </c>
      <c r="L27" s="272"/>
      <c r="M27" s="112"/>
      <c r="N27" s="9">
        <f>IF(N26=0,"",ROUND(N26/COUNTIF(N16:N25,"&gt;0"),0))</f>
        <v>16436</v>
      </c>
      <c r="O27" s="98">
        <f>IF(O26=0,"",ROUND(O26/COUNTIF(O16:O25,"&gt;0"),0))</f>
        <v>18000</v>
      </c>
      <c r="P27" s="2">
        <f>COUNTIF(N16:N25,"&gt;0")</f>
        <v>3</v>
      </c>
      <c r="S27" s="6" t="s">
        <v>39</v>
      </c>
      <c r="T27" s="6">
        <v>40700</v>
      </c>
    </row>
    <row r="28" spans="1:24" ht="18.75" x14ac:dyDescent="0.15">
      <c r="G28" s="273" t="str">
        <f>IF(N27="","",IF(ROUND(N27/M9,3)&lt;0.7,"平均労務費が設計労務単価を大きく下回っています",IF(ROUND(N27/M9,3)&lt;1,"平均労務費が設計労務単価を下回っています","適切な賃金水準が確保されています")))</f>
        <v>平均労務費が設計労務単価を下回っています</v>
      </c>
      <c r="H28" s="273"/>
      <c r="I28" s="273"/>
      <c r="J28" s="273"/>
      <c r="K28" s="273"/>
      <c r="L28" s="273"/>
      <c r="M28" s="273"/>
      <c r="N28" s="273"/>
      <c r="O28" s="273"/>
      <c r="P28" s="10">
        <f>ROUND(N27/M9,3)</f>
        <v>0.86099999999999999</v>
      </c>
      <c r="S28" s="6" t="s">
        <v>40</v>
      </c>
      <c r="T28" s="6">
        <v>28900</v>
      </c>
    </row>
    <row r="29" spans="1:24" ht="15" customHeight="1" x14ac:dyDescent="0.15">
      <c r="A29" s="1" t="s">
        <v>15</v>
      </c>
      <c r="S29" s="6" t="s">
        <v>41</v>
      </c>
      <c r="T29" s="6">
        <v>40100</v>
      </c>
    </row>
    <row r="30" spans="1:24" ht="15" customHeight="1" x14ac:dyDescent="0.15">
      <c r="A30" s="1" t="s">
        <v>86</v>
      </c>
      <c r="S30" s="6" t="s">
        <v>42</v>
      </c>
      <c r="T30" s="6">
        <v>32100</v>
      </c>
    </row>
    <row r="31" spans="1:24" ht="15" customHeight="1" x14ac:dyDescent="0.15">
      <c r="A31" s="1" t="s">
        <v>661</v>
      </c>
      <c r="S31" s="6" t="s">
        <v>43</v>
      </c>
      <c r="T31" s="6">
        <v>34500</v>
      </c>
    </row>
    <row r="32" spans="1:24" ht="15" customHeight="1" x14ac:dyDescent="0.15">
      <c r="A32" s="120" t="s">
        <v>667</v>
      </c>
      <c r="B32" s="23"/>
      <c r="C32" s="23"/>
      <c r="D32" s="23"/>
      <c r="E32" s="23"/>
      <c r="F32" s="23"/>
      <c r="G32" s="23"/>
      <c r="H32" s="23"/>
      <c r="I32" s="23"/>
      <c r="J32" s="23"/>
      <c r="K32" s="23"/>
      <c r="L32" s="23"/>
      <c r="M32" s="23"/>
      <c r="N32" s="23"/>
      <c r="O32" s="23"/>
      <c r="S32" s="6" t="s">
        <v>44</v>
      </c>
      <c r="T32" s="6">
        <v>42100</v>
      </c>
    </row>
    <row r="33" spans="1:20" ht="15" customHeight="1" x14ac:dyDescent="0.15">
      <c r="A33" s="1" t="s">
        <v>663</v>
      </c>
      <c r="S33" s="6" t="s">
        <v>45</v>
      </c>
      <c r="T33" s="6">
        <v>25200</v>
      </c>
    </row>
    <row r="34" spans="1:20" ht="15" customHeight="1" x14ac:dyDescent="0.15">
      <c r="A34" s="1" t="s">
        <v>16</v>
      </c>
      <c r="S34" s="6" t="s">
        <v>46</v>
      </c>
      <c r="T34" s="6">
        <v>29300</v>
      </c>
    </row>
    <row r="35" spans="1:20" ht="15" customHeight="1" x14ac:dyDescent="0.15">
      <c r="A35" s="1" t="s">
        <v>677</v>
      </c>
      <c r="S35" s="6" t="s">
        <v>47</v>
      </c>
      <c r="T35" s="6">
        <v>23100</v>
      </c>
    </row>
    <row r="36" spans="1:20" ht="15" customHeight="1" x14ac:dyDescent="0.15">
      <c r="A36" s="1" t="s">
        <v>665</v>
      </c>
      <c r="S36" s="6" t="s">
        <v>48</v>
      </c>
      <c r="T36" s="6">
        <v>44300</v>
      </c>
    </row>
    <row r="37" spans="1:20" ht="15" customHeight="1" x14ac:dyDescent="0.15">
      <c r="A37" s="1" t="s">
        <v>674</v>
      </c>
      <c r="S37" s="6" t="s">
        <v>49</v>
      </c>
      <c r="T37" s="6">
        <v>30600</v>
      </c>
    </row>
    <row r="38" spans="1:20" ht="15" customHeight="1" x14ac:dyDescent="0.15">
      <c r="A38" s="1" t="s">
        <v>666</v>
      </c>
      <c r="S38" s="6" t="s">
        <v>50</v>
      </c>
      <c r="T38" s="6">
        <v>28400</v>
      </c>
    </row>
    <row r="39" spans="1:20" ht="15" customHeight="1" x14ac:dyDescent="0.15">
      <c r="A39" s="1" t="s">
        <v>668</v>
      </c>
      <c r="S39" s="6" t="s">
        <v>51</v>
      </c>
      <c r="T39" s="6">
        <v>35100</v>
      </c>
    </row>
    <row r="40" spans="1:20" ht="15" customHeight="1" x14ac:dyDescent="0.15">
      <c r="A40" s="1" t="s">
        <v>669</v>
      </c>
      <c r="S40" s="6" t="s">
        <v>52</v>
      </c>
      <c r="T40" s="6">
        <v>31200</v>
      </c>
    </row>
    <row r="41" spans="1:20" ht="15" customHeight="1" x14ac:dyDescent="0.15">
      <c r="A41" s="1" t="s">
        <v>17</v>
      </c>
      <c r="D41" s="23"/>
      <c r="E41" s="23"/>
      <c r="F41" s="23"/>
      <c r="G41" s="23"/>
      <c r="H41" s="23"/>
      <c r="I41" s="23"/>
      <c r="J41" s="23"/>
      <c r="K41" s="23"/>
      <c r="L41" s="23"/>
      <c r="M41" s="23"/>
      <c r="N41" s="23"/>
      <c r="O41" s="23"/>
      <c r="S41" s="6" t="s">
        <v>53</v>
      </c>
      <c r="T41" s="6">
        <v>25200</v>
      </c>
    </row>
    <row r="42" spans="1:20" ht="15" customHeight="1" x14ac:dyDescent="0.15">
      <c r="A42" s="120" t="s">
        <v>600</v>
      </c>
      <c r="B42" s="23"/>
      <c r="C42" s="23"/>
      <c r="S42" s="6" t="s">
        <v>54</v>
      </c>
      <c r="T42" s="6">
        <v>27300</v>
      </c>
    </row>
    <row r="43" spans="1:20" ht="15" customHeight="1" x14ac:dyDescent="0.15">
      <c r="A43" s="1" t="s">
        <v>664</v>
      </c>
      <c r="D43" s="23"/>
      <c r="E43" s="23"/>
      <c r="F43" s="23"/>
      <c r="G43" s="23"/>
      <c r="H43" s="23"/>
      <c r="I43" s="23"/>
      <c r="J43" s="23"/>
      <c r="K43" s="23"/>
      <c r="L43" s="23"/>
      <c r="M43" s="23"/>
      <c r="N43" s="23"/>
      <c r="O43" s="23"/>
      <c r="S43" s="6" t="s">
        <v>55</v>
      </c>
      <c r="T43" s="6">
        <v>26700</v>
      </c>
    </row>
    <row r="44" spans="1:20" ht="15" customHeight="1" x14ac:dyDescent="0.15">
      <c r="A44" s="120" t="s">
        <v>274</v>
      </c>
      <c r="B44" s="23"/>
      <c r="C44" s="23"/>
      <c r="S44" s="6" t="s">
        <v>56</v>
      </c>
      <c r="T44" s="6">
        <v>23200</v>
      </c>
    </row>
    <row r="45" spans="1:20" ht="15" customHeight="1" x14ac:dyDescent="0.15">
      <c r="A45" s="1" t="s">
        <v>275</v>
      </c>
      <c r="S45" s="6" t="s">
        <v>57</v>
      </c>
      <c r="T45" s="6">
        <v>26700</v>
      </c>
    </row>
    <row r="46" spans="1:20" ht="15" customHeight="1" x14ac:dyDescent="0.15">
      <c r="A46" s="1" t="s">
        <v>276</v>
      </c>
      <c r="S46" s="6" t="s">
        <v>58</v>
      </c>
      <c r="T46" s="6">
        <v>28900</v>
      </c>
    </row>
    <row r="47" spans="1:20" ht="15" customHeight="1" x14ac:dyDescent="0.15">
      <c r="A47" s="120" t="s">
        <v>660</v>
      </c>
      <c r="S47" s="6" t="s">
        <v>59</v>
      </c>
      <c r="T47" s="6">
        <v>26700</v>
      </c>
    </row>
    <row r="48" spans="1:20" ht="15" customHeight="1" x14ac:dyDescent="0.15">
      <c r="B48" s="5"/>
      <c r="S48" s="6" t="s">
        <v>60</v>
      </c>
      <c r="T48" s="6" t="s">
        <v>79</v>
      </c>
    </row>
    <row r="49" spans="1:23" ht="15" customHeight="1" x14ac:dyDescent="0.15">
      <c r="A49" s="4" t="s">
        <v>602</v>
      </c>
      <c r="D49" s="23"/>
      <c r="E49" s="23"/>
      <c r="F49" s="23"/>
      <c r="G49" s="23"/>
      <c r="H49" s="23"/>
      <c r="I49" s="23"/>
      <c r="J49" s="23"/>
      <c r="K49" s="23"/>
      <c r="L49" s="23"/>
      <c r="M49" s="23"/>
      <c r="N49" s="23"/>
      <c r="O49" s="23"/>
      <c r="S49" s="6" t="s">
        <v>61</v>
      </c>
      <c r="T49" s="6">
        <v>26100</v>
      </c>
    </row>
    <row r="50" spans="1:23" ht="15" customHeight="1" x14ac:dyDescent="0.15">
      <c r="B50" s="5">
        <v>1</v>
      </c>
      <c r="C50" s="1" t="s">
        <v>268</v>
      </c>
      <c r="S50" s="6" t="s">
        <v>62</v>
      </c>
      <c r="T50" s="6" t="s">
        <v>79</v>
      </c>
    </row>
    <row r="51" spans="1:23" ht="15" customHeight="1" x14ac:dyDescent="0.15">
      <c r="B51" s="5">
        <v>2</v>
      </c>
      <c r="C51" s="1" t="s">
        <v>70</v>
      </c>
      <c r="S51" s="6" t="s">
        <v>63</v>
      </c>
      <c r="T51" s="6">
        <v>26300</v>
      </c>
    </row>
    <row r="52" spans="1:23" ht="15" customHeight="1" x14ac:dyDescent="0.15">
      <c r="B52" s="5">
        <v>3</v>
      </c>
      <c r="C52" s="1" t="s">
        <v>71</v>
      </c>
      <c r="S52" s="6" t="s">
        <v>64</v>
      </c>
      <c r="T52" s="6">
        <v>22900</v>
      </c>
    </row>
    <row r="53" spans="1:23" ht="15" customHeight="1" x14ac:dyDescent="0.15">
      <c r="B53" s="5">
        <v>4</v>
      </c>
      <c r="C53" s="1" t="s">
        <v>72</v>
      </c>
      <c r="S53" s="6" t="s">
        <v>65</v>
      </c>
      <c r="T53" s="6" t="s">
        <v>636</v>
      </c>
    </row>
    <row r="54" spans="1:23" ht="15" customHeight="1" x14ac:dyDescent="0.15">
      <c r="B54" s="5">
        <v>5</v>
      </c>
      <c r="C54" s="1" t="s">
        <v>73</v>
      </c>
      <c r="S54" s="6" t="s">
        <v>66</v>
      </c>
      <c r="T54" s="6">
        <v>21900</v>
      </c>
    </row>
    <row r="55" spans="1:23" ht="15" customHeight="1" x14ac:dyDescent="0.15">
      <c r="B55" s="5">
        <v>6</v>
      </c>
      <c r="C55" s="1" t="s">
        <v>74</v>
      </c>
      <c r="S55" s="6" t="s">
        <v>67</v>
      </c>
      <c r="T55" s="6">
        <v>26000</v>
      </c>
    </row>
    <row r="56" spans="1:23" ht="15" customHeight="1" x14ac:dyDescent="0.15">
      <c r="A56" s="4" t="s">
        <v>75</v>
      </c>
      <c r="B56" s="5"/>
      <c r="C56" s="5"/>
      <c r="S56" s="6" t="s">
        <v>68</v>
      </c>
      <c r="T56" s="6">
        <v>25300</v>
      </c>
    </row>
    <row r="57" spans="1:23" ht="15" customHeight="1" x14ac:dyDescent="0.15">
      <c r="B57" s="5">
        <v>1</v>
      </c>
      <c r="C57" s="1" t="s">
        <v>76</v>
      </c>
      <c r="S57" s="6" t="s">
        <v>652</v>
      </c>
      <c r="T57" s="6">
        <v>16200</v>
      </c>
    </row>
    <row r="58" spans="1:23" ht="15" customHeight="1" x14ac:dyDescent="0.15">
      <c r="B58" s="5">
        <v>2</v>
      </c>
      <c r="C58" s="1" t="s">
        <v>77</v>
      </c>
      <c r="D58" s="5"/>
      <c r="E58" s="5"/>
      <c r="S58" s="6" t="s">
        <v>69</v>
      </c>
      <c r="T58" s="6">
        <v>13400</v>
      </c>
    </row>
    <row r="59" spans="1:23" ht="15" customHeight="1" x14ac:dyDescent="0.15">
      <c r="B59" s="5">
        <v>3</v>
      </c>
      <c r="C59" s="1" t="s">
        <v>78</v>
      </c>
      <c r="S59" s="6" t="s">
        <v>277</v>
      </c>
      <c r="T59" s="6" t="s">
        <v>79</v>
      </c>
    </row>
    <row r="60" spans="1:23" ht="13.5" customHeight="1" x14ac:dyDescent="0.15"/>
    <row r="61" spans="1:23" ht="13.5" customHeight="1" x14ac:dyDescent="0.15">
      <c r="S61" s="1" t="s">
        <v>612</v>
      </c>
      <c r="T61" s="1" t="s">
        <v>624</v>
      </c>
      <c r="U61" s="1" t="s">
        <v>596</v>
      </c>
      <c r="V61" s="1" t="s">
        <v>626</v>
      </c>
      <c r="W61" s="1" t="s">
        <v>632</v>
      </c>
    </row>
    <row r="62" spans="1:23" ht="25.5" x14ac:dyDescent="0.15">
      <c r="A62" s="1" t="s">
        <v>85</v>
      </c>
      <c r="B62" s="12"/>
      <c r="C62" s="12"/>
      <c r="D62" s="12"/>
      <c r="E62" s="126" t="s">
        <v>18</v>
      </c>
      <c r="F62" s="126"/>
      <c r="G62" s="126"/>
      <c r="H62" s="126"/>
      <c r="I62" s="126"/>
      <c r="J62" s="126"/>
      <c r="K62" s="126"/>
      <c r="L62" s="126"/>
      <c r="N62" s="127" t="s">
        <v>639</v>
      </c>
      <c r="O62" s="127"/>
      <c r="S62" s="99" t="s">
        <v>613</v>
      </c>
      <c r="T62" s="100" t="s">
        <v>625</v>
      </c>
      <c r="U62" s="99" t="s">
        <v>92</v>
      </c>
      <c r="V62" s="107" t="s">
        <v>627</v>
      </c>
      <c r="W62" s="99" t="s">
        <v>630</v>
      </c>
    </row>
    <row r="63" spans="1:23" ht="13.5" customHeight="1" x14ac:dyDescent="0.15">
      <c r="B63" s="12"/>
      <c r="C63" s="12"/>
      <c r="D63" s="12"/>
      <c r="E63" s="103"/>
      <c r="F63" s="103"/>
      <c r="G63" s="103"/>
      <c r="H63" s="103"/>
      <c r="I63" s="103"/>
      <c r="J63" s="103"/>
      <c r="K63" s="103"/>
      <c r="L63" s="103"/>
      <c r="M63" s="104"/>
      <c r="N63" s="104"/>
      <c r="O63" s="104"/>
      <c r="S63" s="99" t="s">
        <v>614</v>
      </c>
      <c r="T63" s="100" t="s">
        <v>673</v>
      </c>
      <c r="U63" s="99" t="s">
        <v>93</v>
      </c>
      <c r="V63" s="107" t="s">
        <v>628</v>
      </c>
      <c r="W63" s="99" t="s">
        <v>631</v>
      </c>
    </row>
    <row r="64" spans="1:23" x14ac:dyDescent="0.15">
      <c r="A64" s="1" t="s">
        <v>265</v>
      </c>
      <c r="S64" s="99" t="s">
        <v>615</v>
      </c>
      <c r="T64" s="99"/>
      <c r="U64" s="99" t="s">
        <v>95</v>
      </c>
      <c r="V64" s="107"/>
      <c r="W64" s="99"/>
    </row>
    <row r="65" spans="19:21" x14ac:dyDescent="0.15">
      <c r="S65" s="99" t="s">
        <v>616</v>
      </c>
      <c r="U65" s="99" t="s">
        <v>636</v>
      </c>
    </row>
    <row r="66" spans="19:21" x14ac:dyDescent="0.15">
      <c r="S66" s="99" t="s">
        <v>617</v>
      </c>
      <c r="U66" s="99"/>
    </row>
    <row r="67" spans="19:21" x14ac:dyDescent="0.15">
      <c r="S67" s="99" t="s">
        <v>618</v>
      </c>
    </row>
    <row r="68" spans="19:21" x14ac:dyDescent="0.15">
      <c r="S68" s="99" t="s">
        <v>619</v>
      </c>
    </row>
    <row r="69" spans="19:21" x14ac:dyDescent="0.15">
      <c r="S69" s="99" t="s">
        <v>620</v>
      </c>
    </row>
    <row r="70" spans="19:21" x14ac:dyDescent="0.15">
      <c r="S70" s="99" t="s">
        <v>621</v>
      </c>
    </row>
    <row r="71" spans="19:21" x14ac:dyDescent="0.15">
      <c r="S71" s="99" t="s">
        <v>622</v>
      </c>
    </row>
    <row r="72" spans="19:21" x14ac:dyDescent="0.15">
      <c r="S72" s="99"/>
    </row>
    <row r="102" spans="1:1" x14ac:dyDescent="0.15">
      <c r="A102" s="1" t="s">
        <v>264</v>
      </c>
    </row>
    <row r="103" spans="1:1" x14ac:dyDescent="0.15">
      <c r="A103" s="1" t="s">
        <v>263</v>
      </c>
    </row>
    <row r="106" spans="1:1" x14ac:dyDescent="0.15">
      <c r="A106" s="1" t="s">
        <v>266</v>
      </c>
    </row>
  </sheetData>
  <mergeCells count="139">
    <mergeCell ref="E1:L1"/>
    <mergeCell ref="N1:O1"/>
    <mergeCell ref="A2:D2"/>
    <mergeCell ref="E2:I2"/>
    <mergeCell ref="J2:L2"/>
    <mergeCell ref="M2:O2"/>
    <mergeCell ref="M9:O9"/>
    <mergeCell ref="A5:D5"/>
    <mergeCell ref="E5:I5"/>
    <mergeCell ref="J5:L5"/>
    <mergeCell ref="M5:O5"/>
    <mergeCell ref="A6:D6"/>
    <mergeCell ref="E6:I6"/>
    <mergeCell ref="J6:L6"/>
    <mergeCell ref="M6:O6"/>
    <mergeCell ref="A7:D7"/>
    <mergeCell ref="E7:I7"/>
    <mergeCell ref="J7:L7"/>
    <mergeCell ref="M7:O7"/>
    <mergeCell ref="A9:D9"/>
    <mergeCell ref="E9:H9"/>
    <mergeCell ref="E4:I4"/>
    <mergeCell ref="J4:L4"/>
    <mergeCell ref="M4:O4"/>
    <mergeCell ref="A3:D3"/>
    <mergeCell ref="E3:I3"/>
    <mergeCell ref="J3:L3"/>
    <mergeCell ref="M3:O3"/>
    <mergeCell ref="A4:D4"/>
    <mergeCell ref="O11:O13"/>
    <mergeCell ref="O14:O15"/>
    <mergeCell ref="G12:G15"/>
    <mergeCell ref="H12:H15"/>
    <mergeCell ref="I12:J13"/>
    <mergeCell ref="K12:L13"/>
    <mergeCell ref="I14:J15"/>
    <mergeCell ref="K14:L15"/>
    <mergeCell ref="M11:M15"/>
    <mergeCell ref="J9:L9"/>
    <mergeCell ref="Q16:Q17"/>
    <mergeCell ref="K17:L17"/>
    <mergeCell ref="A16:A17"/>
    <mergeCell ref="B16:B17"/>
    <mergeCell ref="D16:D17"/>
    <mergeCell ref="E16:E17"/>
    <mergeCell ref="F16:F17"/>
    <mergeCell ref="I16:J16"/>
    <mergeCell ref="I17:J17"/>
    <mergeCell ref="G16:G17"/>
    <mergeCell ref="H16:H17"/>
    <mergeCell ref="P11:P12"/>
    <mergeCell ref="N12:N15"/>
    <mergeCell ref="A11:A15"/>
    <mergeCell ref="B11:B15"/>
    <mergeCell ref="C11:C13"/>
    <mergeCell ref="D11:D15"/>
    <mergeCell ref="E11:E15"/>
    <mergeCell ref="K18:L18"/>
    <mergeCell ref="M18:M19"/>
    <mergeCell ref="N18:N19"/>
    <mergeCell ref="O18:O19"/>
    <mergeCell ref="P18:P19"/>
    <mergeCell ref="K16:L16"/>
    <mergeCell ref="M16:M17"/>
    <mergeCell ref="N16:N17"/>
    <mergeCell ref="O16:O17"/>
    <mergeCell ref="P16:P17"/>
    <mergeCell ref="F11:F15"/>
    <mergeCell ref="C14:C15"/>
    <mergeCell ref="G11:H11"/>
    <mergeCell ref="I11:L11"/>
    <mergeCell ref="Q18:Q19"/>
    <mergeCell ref="K19:L19"/>
    <mergeCell ref="A18:A19"/>
    <mergeCell ref="B18:B19"/>
    <mergeCell ref="D18:D19"/>
    <mergeCell ref="E18:E19"/>
    <mergeCell ref="F18:F19"/>
    <mergeCell ref="I18:J18"/>
    <mergeCell ref="I19:J19"/>
    <mergeCell ref="G18:G19"/>
    <mergeCell ref="H18:H19"/>
    <mergeCell ref="K20:L20"/>
    <mergeCell ref="M20:M21"/>
    <mergeCell ref="N20:N21"/>
    <mergeCell ref="O20:O21"/>
    <mergeCell ref="P20:P21"/>
    <mergeCell ref="Q20:Q21"/>
    <mergeCell ref="K21:L21"/>
    <mergeCell ref="A20:A21"/>
    <mergeCell ref="B20:B21"/>
    <mergeCell ref="D20:D21"/>
    <mergeCell ref="E20:E21"/>
    <mergeCell ref="F20:F21"/>
    <mergeCell ref="I20:J20"/>
    <mergeCell ref="I21:J21"/>
    <mergeCell ref="G20:G21"/>
    <mergeCell ref="H20:H21"/>
    <mergeCell ref="K22:L22"/>
    <mergeCell ref="M22:M23"/>
    <mergeCell ref="N22:N23"/>
    <mergeCell ref="O22:O23"/>
    <mergeCell ref="P22:P23"/>
    <mergeCell ref="Q22:Q23"/>
    <mergeCell ref="K23:L23"/>
    <mergeCell ref="A22:A23"/>
    <mergeCell ref="B22:B23"/>
    <mergeCell ref="D22:D23"/>
    <mergeCell ref="E22:E23"/>
    <mergeCell ref="F22:F23"/>
    <mergeCell ref="I22:J22"/>
    <mergeCell ref="I23:J23"/>
    <mergeCell ref="G22:G23"/>
    <mergeCell ref="H22:H23"/>
    <mergeCell ref="K24:L24"/>
    <mergeCell ref="M24:M25"/>
    <mergeCell ref="N24:N25"/>
    <mergeCell ref="O24:O25"/>
    <mergeCell ref="P24:P25"/>
    <mergeCell ref="Q24:Q25"/>
    <mergeCell ref="K25:L25"/>
    <mergeCell ref="A24:A25"/>
    <mergeCell ref="B24:B25"/>
    <mergeCell ref="D24:D25"/>
    <mergeCell ref="E24:E25"/>
    <mergeCell ref="F24:F25"/>
    <mergeCell ref="I24:J24"/>
    <mergeCell ref="I25:J25"/>
    <mergeCell ref="G24:G25"/>
    <mergeCell ref="H24:H25"/>
    <mergeCell ref="G28:O28"/>
    <mergeCell ref="E62:L62"/>
    <mergeCell ref="N62:O62"/>
    <mergeCell ref="A26:F26"/>
    <mergeCell ref="I26:J26"/>
    <mergeCell ref="K26:L26"/>
    <mergeCell ref="A27:F27"/>
    <mergeCell ref="I27:J27"/>
    <mergeCell ref="K27:L27"/>
  </mergeCells>
  <phoneticPr fontId="3"/>
  <conditionalFormatting sqref="G28:O28">
    <cfRule type="containsText" dxfId="18" priority="24" operator="containsText" text="確保">
      <formula>NOT(ISERROR(SEARCH("確保",G28)))</formula>
    </cfRule>
    <cfRule type="containsText" dxfId="17" priority="25" operator="containsText" text="下回">
      <formula>NOT(ISERROR(SEARCH("下回",G28)))</formula>
    </cfRule>
  </conditionalFormatting>
  <conditionalFormatting sqref="N27">
    <cfRule type="cellIs" dxfId="16" priority="20" operator="lessThan">
      <formula>$M$9</formula>
    </cfRule>
    <cfRule type="cellIs" dxfId="15" priority="21" operator="greaterThanOrEqual">
      <formula>$M$9</formula>
    </cfRule>
  </conditionalFormatting>
  <conditionalFormatting sqref="N16:N25">
    <cfRule type="cellIs" dxfId="14" priority="22" operator="lessThan">
      <formula>$M$9</formula>
    </cfRule>
    <cfRule type="cellIs" dxfId="13" priority="23" operator="greaterThanOrEqual">
      <formula>$M$9</formula>
    </cfRule>
  </conditionalFormatting>
  <conditionalFormatting sqref="B16:L25">
    <cfRule type="notContainsBlanks" dxfId="12" priority="14">
      <formula>LEN(TRIM(B16))&gt;0</formula>
    </cfRule>
    <cfRule type="expression" dxfId="11" priority="19">
      <formula>LEN($A16)&gt;0</formula>
    </cfRule>
  </conditionalFormatting>
  <conditionalFormatting sqref="C17 I17:L17 C19 I19:L19 C21 I21:L21 C23 I23:L23 C25 I25:L25">
    <cfRule type="expression" dxfId="10" priority="17">
      <formula>LEN($A16)&gt;0</formula>
    </cfRule>
  </conditionalFormatting>
  <conditionalFormatting sqref="C17 I17:L17 C19 I19:L19 C21 I21:L21 C23 I23:L23 C25 I25:L25">
    <cfRule type="notContainsBlanks" dxfId="9" priority="15">
      <formula>LEN(TRIM(C17))&gt;0</formula>
    </cfRule>
  </conditionalFormatting>
  <conditionalFormatting sqref="G16:G25">
    <cfRule type="expression" dxfId="8" priority="18">
      <formula>$F16="日給"</formula>
    </cfRule>
  </conditionalFormatting>
  <conditionalFormatting sqref="A16:A17">
    <cfRule type="expression" dxfId="7" priority="8">
      <formula>AND(E9&lt;&gt;"",E9&lt;&gt;"該当者なし")</formula>
    </cfRule>
  </conditionalFormatting>
  <conditionalFormatting sqref="A18:A19">
    <cfRule type="expression" dxfId="6" priority="7">
      <formula>A16&lt;&gt;""</formula>
    </cfRule>
  </conditionalFormatting>
  <conditionalFormatting sqref="A20:A21">
    <cfRule type="expression" dxfId="5" priority="6">
      <formula>A18&lt;&gt;""</formula>
    </cfRule>
  </conditionalFormatting>
  <conditionalFormatting sqref="A22:A23">
    <cfRule type="expression" dxfId="4" priority="5">
      <formula>A20&lt;&gt;""</formula>
    </cfRule>
  </conditionalFormatting>
  <conditionalFormatting sqref="A24:A25">
    <cfRule type="expression" dxfId="3" priority="4">
      <formula>A22&lt;&gt;""</formula>
    </cfRule>
  </conditionalFormatting>
  <conditionalFormatting sqref="A16:A25">
    <cfRule type="notContainsBlanks" dxfId="2" priority="3">
      <formula>LEN(TRIM(A16))&gt;0</formula>
    </cfRule>
  </conditionalFormatting>
  <conditionalFormatting sqref="O16:O25">
    <cfRule type="expression" dxfId="1" priority="2">
      <formula>LEN($A16)&gt;0</formula>
    </cfRule>
    <cfRule type="notContainsBlanks" dxfId="0" priority="1">
      <formula>LEN(TRIM(O16))&gt;0</formula>
    </cfRule>
  </conditionalFormatting>
  <dataValidations xWindow="477" yWindow="437" count="20">
    <dataValidation allowBlank="1" showInputMessage="1" showErrorMessage="1" prompt="事情により入力出来ない場合は、簡潔に理由を記載してください。_x000a_（例）新規雇用　など" sqref="O16:O25"/>
    <dataValidation imeMode="off" operator="lessThanOrEqual" allowBlank="1" showInputMessage="1" showErrorMessage="1" promptTitle="入力" prompt="作成年月日を例にならって入力_x000a_例）2022/04/01（半角入力）" sqref="E2:I2"/>
    <dataValidation allowBlank="1" showInputMessage="1" showErrorMessage="1" promptTitle="入力" prompt="単体企業　または　ＪＶの構成員　を入力_x000a__x000a_※株式会社や有限会社などは（株）、（有）のように全角の括弧で入力" sqref="E5:I5"/>
    <dataValidation type="list" allowBlank="1" showInputMessage="1" showErrorMessage="1" promptTitle="選択" prompt="発注機関を選択_x000a_※必ず入力漏れ、誤りのないようにしてください" sqref="M3:O3">
      <formula1>$S$62:$S$71</formula1>
    </dataValidation>
    <dataValidation allowBlank="1" showInputMessage="1" showErrorMessage="1" promptTitle="入力" prompt="元請の方の入力：_x000a_単体企業の場合は、自社名を入力_x000a_JVの場合は、JV名を入力_x000a__x000a_元請以外の方の入力：_x000a_直近上位注文者の会社名を入力。なお、直近上位注文者がJVの場合は、JV名を入力_x000a__x000a_※株式会社等は、（株）等全角括弧で入力_x000a_※必ず入力漏れ、誤りのないようにしてください" sqref="M2:O2"/>
    <dataValidation type="list" allowBlank="1" showInputMessage="1" showErrorMessage="1" promptTitle="選択" prompt="本社の所在地が、道内または道外かを選択" sqref="M6:O6">
      <formula1>$W$62:$W$63</formula1>
    </dataValidation>
    <dataValidation imeMode="off" allowBlank="1" showInputMessage="1" showErrorMessage="1" sqref="G24:I24 G22:I22 G18:I18 G20:I20 G16:I16"/>
    <dataValidation type="list" allowBlank="1" showInputMessage="1" showErrorMessage="1" promptTitle="選択" prompt="元請負人　又は　○次下請負人　を選択" sqref="M5">
      <formula1>"元請負人,１次下請負人,２次下請負人,３次下請負人"</formula1>
    </dataValidation>
    <dataValidation allowBlank="1" showInputMessage="1" showErrorMessage="1" promptTitle="入力" prompt="作成担当者の連絡先　を入力" sqref="E7 M7"/>
    <dataValidation allowBlank="1" showInputMessage="1" showErrorMessage="1" promptTitle="自動計算の計算式を入力しています" prompt="公共労務単価の反映には、[F9]を押すなど、再計算を行ってください。" sqref="M9:O9"/>
    <dataValidation type="list" allowBlank="1" showInputMessage="1" showErrorMessage="1" promptTitle="選択" prompt="職種名　を選択_x000a_該当が無い場合は、該当者なしを選択" sqref="E9:H9">
      <formula1>$S$9:$S$59</formula1>
    </dataValidation>
    <dataValidation allowBlank="1" showInputMessage="1" showErrorMessage="1" promptTitle="入力" prompt="工事番号を入力_x000a_※必ず入力漏れ、誤りのないようにしてください" sqref="E3:I3"/>
    <dataValidation imeMode="off" allowBlank="1" showInputMessage="1" showErrorMessage="1" promptTitle="入力" prompt="アルファベット（半角・大文字）で入力してください_x000a_例）A、B、C、Ｄ・・・・" sqref="A16:A25"/>
    <dataValidation imeMode="off" allowBlank="1" showInputMessage="1" showErrorMessage="1" promptTitle="入力" prompt="労働者の雇用期間（年数）を入力してください" sqref="C17 C19 C21 C23 C25"/>
    <dataValidation imeMode="off" allowBlank="1" showInputMessage="1" showErrorMessage="1" promptTitle="入力" prompt="労働者の経験年数を入力してください" sqref="C16 C18 C20 C22 C24"/>
    <dataValidation imeMode="off" allowBlank="1" showInputMessage="1" showErrorMessage="1" promptTitle="入力" prompt="労働者の年齢を入力してください" sqref="B16:B25"/>
    <dataValidation type="list" imeMode="off" allowBlank="1" showInputMessage="1" showErrorMessage="1" promptTitle="選択" prompt="労働者の職階を選択してください" sqref="E16:E25">
      <formula1>$U$62:$U$66</formula1>
    </dataValidation>
    <dataValidation type="list" imeMode="off" allowBlank="1" showInputMessage="1" showErrorMessage="1" promptTitle="選択" prompt="労働者が資格（職種に対応する資格に限る）を保有している場合は、&quot;◯&quot;を選択し、ない場合は、&quot;×&quot;を選択してください" sqref="D16:D25">
      <formula1>$T$62:$T$64</formula1>
    </dataValidation>
    <dataValidation type="list" allowBlank="1" showInputMessage="1" showErrorMessage="1" promptTitle="選択" prompt="労働者の支払形態を選択してください" sqref="F16:F25">
      <formula1>$V$62:$V$64</formula1>
    </dataValidation>
    <dataValidation imeMode="off" allowBlank="1" showInputMessage="1" showErrorMessage="1" promptTitle="入力" prompt="給与や手当の支給がない場合は0を入力してください" sqref="I17:J17 I19:J19 I21:J21 I23:J23 I25:J25 K16:L25"/>
  </dataValidations>
  <printOptions horizontalCentered="1" verticalCentered="1"/>
  <pageMargins left="0.59055118110236227" right="0.19685039370078741" top="0.39370078740157483" bottom="0.19685039370078741" header="0" footer="0"/>
  <pageSetup paperSize="9" scale="85" firstPageNumber="0" orientation="portrait" useFirstPageNumber="1" r:id="rId1"/>
  <rowBreaks count="1" manualBreakCount="1">
    <brk id="60"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38"/>
  <sheetViews>
    <sheetView view="pageBreakPreview" topLeftCell="C13" zoomScale="60" zoomScaleNormal="100" workbookViewId="0">
      <selection activeCell="K41" sqref="K41"/>
    </sheetView>
  </sheetViews>
  <sheetFormatPr defaultColWidth="9" defaultRowHeight="13.5" x14ac:dyDescent="0.15"/>
  <cols>
    <col min="1" max="1" width="12.5" style="33" customWidth="1"/>
    <col min="2" max="2" width="25" style="11" customWidth="1"/>
    <col min="3" max="3" width="12.5" style="11" customWidth="1"/>
    <col min="4" max="4" width="25" style="11" customWidth="1"/>
    <col min="5" max="5" width="12.5" style="32" customWidth="1"/>
    <col min="6" max="6" width="25" style="32" customWidth="1"/>
    <col min="7" max="7" width="12.5" style="32" customWidth="1"/>
    <col min="8" max="8" width="25" style="32" customWidth="1"/>
    <col min="9" max="16384" width="9" style="1"/>
  </cols>
  <sheetData>
    <row r="1" spans="1:8" ht="14.25" thickBot="1" x14ac:dyDescent="0.2">
      <c r="A1" s="30" t="s">
        <v>99</v>
      </c>
      <c r="B1" s="31"/>
      <c r="C1" s="31"/>
      <c r="D1" s="31"/>
      <c r="E1" s="30"/>
      <c r="F1" s="30"/>
      <c r="G1" s="30"/>
      <c r="H1" s="30"/>
    </row>
    <row r="2" spans="1:8" ht="14.25" thickBot="1" x14ac:dyDescent="0.2">
      <c r="A2" s="46" t="s">
        <v>100</v>
      </c>
      <c r="B2" s="47" t="s">
        <v>101</v>
      </c>
      <c r="C2" s="46" t="s">
        <v>100</v>
      </c>
      <c r="D2" s="48" t="s">
        <v>101</v>
      </c>
      <c r="E2" s="46" t="s">
        <v>100</v>
      </c>
      <c r="F2" s="48" t="s">
        <v>101</v>
      </c>
      <c r="G2" s="46" t="s">
        <v>100</v>
      </c>
      <c r="H2" s="47" t="s">
        <v>101</v>
      </c>
    </row>
    <row r="3" spans="1:8" ht="13.5" customHeight="1" x14ac:dyDescent="0.15">
      <c r="A3" s="331" t="s">
        <v>104</v>
      </c>
      <c r="B3" s="41" t="s">
        <v>105</v>
      </c>
      <c r="C3" s="332" t="s">
        <v>161</v>
      </c>
      <c r="D3" s="44" t="s">
        <v>162</v>
      </c>
      <c r="E3" s="332" t="s">
        <v>184</v>
      </c>
      <c r="F3" s="44" t="s">
        <v>180</v>
      </c>
      <c r="G3" s="332" t="s">
        <v>217</v>
      </c>
      <c r="H3" s="41" t="s">
        <v>218</v>
      </c>
    </row>
    <row r="4" spans="1:8" x14ac:dyDescent="0.15">
      <c r="A4" s="331"/>
      <c r="B4" s="333" t="s">
        <v>106</v>
      </c>
      <c r="C4" s="335"/>
      <c r="D4" s="337" t="s">
        <v>163</v>
      </c>
      <c r="E4" s="335"/>
      <c r="F4" s="337" t="s">
        <v>181</v>
      </c>
      <c r="G4" s="335"/>
      <c r="H4" s="35" t="s">
        <v>219</v>
      </c>
    </row>
    <row r="5" spans="1:8" ht="13.5" customHeight="1" x14ac:dyDescent="0.15">
      <c r="A5" s="331"/>
      <c r="B5" s="334"/>
      <c r="C5" s="335"/>
      <c r="D5" s="338"/>
      <c r="E5" s="335"/>
      <c r="F5" s="338"/>
      <c r="G5" s="335" t="s">
        <v>221</v>
      </c>
      <c r="H5" s="35" t="s">
        <v>222</v>
      </c>
    </row>
    <row r="6" spans="1:8" ht="13.5" customHeight="1" x14ac:dyDescent="0.15">
      <c r="A6" s="331"/>
      <c r="B6" s="35" t="s">
        <v>107</v>
      </c>
      <c r="C6" s="335"/>
      <c r="D6" s="337" t="s">
        <v>164</v>
      </c>
      <c r="E6" s="335"/>
      <c r="F6" s="38" t="s">
        <v>182</v>
      </c>
      <c r="G6" s="335"/>
      <c r="H6" s="35" t="s">
        <v>223</v>
      </c>
    </row>
    <row r="7" spans="1:8" ht="13.5" customHeight="1" x14ac:dyDescent="0.15">
      <c r="A7" s="332"/>
      <c r="B7" s="35" t="s">
        <v>108</v>
      </c>
      <c r="C7" s="335"/>
      <c r="D7" s="341"/>
      <c r="E7" s="335"/>
      <c r="F7" s="38" t="s">
        <v>183</v>
      </c>
      <c r="G7" s="36" t="s">
        <v>225</v>
      </c>
      <c r="H7" s="35" t="s">
        <v>226</v>
      </c>
    </row>
    <row r="8" spans="1:8" x14ac:dyDescent="0.15">
      <c r="A8" s="330" t="s">
        <v>114</v>
      </c>
      <c r="B8" s="35" t="s">
        <v>123</v>
      </c>
      <c r="C8" s="335"/>
      <c r="D8" s="341"/>
      <c r="E8" s="335" t="s">
        <v>186</v>
      </c>
      <c r="F8" s="38" t="s">
        <v>147</v>
      </c>
      <c r="G8" s="335" t="s">
        <v>228</v>
      </c>
      <c r="H8" s="35" t="s">
        <v>227</v>
      </c>
    </row>
    <row r="9" spans="1:8" x14ac:dyDescent="0.15">
      <c r="A9" s="332"/>
      <c r="B9" s="35" t="s">
        <v>115</v>
      </c>
      <c r="C9" s="335"/>
      <c r="D9" s="338"/>
      <c r="E9" s="335"/>
      <c r="F9" s="337" t="s">
        <v>148</v>
      </c>
      <c r="G9" s="335"/>
      <c r="H9" s="340" t="s">
        <v>229</v>
      </c>
    </row>
    <row r="10" spans="1:8" ht="13.5" customHeight="1" x14ac:dyDescent="0.15">
      <c r="A10" s="330" t="s">
        <v>118</v>
      </c>
      <c r="B10" s="333" t="s">
        <v>119</v>
      </c>
      <c r="C10" s="335"/>
      <c r="D10" s="38" t="s">
        <v>105</v>
      </c>
      <c r="E10" s="335"/>
      <c r="F10" s="338"/>
      <c r="G10" s="335"/>
      <c r="H10" s="340"/>
    </row>
    <row r="11" spans="1:8" x14ac:dyDescent="0.15">
      <c r="A11" s="331"/>
      <c r="B11" s="334"/>
      <c r="C11" s="335"/>
      <c r="D11" s="337" t="s">
        <v>106</v>
      </c>
      <c r="E11" s="335"/>
      <c r="F11" s="38" t="s">
        <v>150</v>
      </c>
      <c r="G11" s="335" t="s">
        <v>230</v>
      </c>
      <c r="H11" s="35" t="s">
        <v>231</v>
      </c>
    </row>
    <row r="12" spans="1:8" x14ac:dyDescent="0.15">
      <c r="A12" s="331"/>
      <c r="B12" s="35" t="s">
        <v>120</v>
      </c>
      <c r="C12" s="335"/>
      <c r="D12" s="338"/>
      <c r="E12" s="330" t="s">
        <v>187</v>
      </c>
      <c r="F12" s="38" t="s">
        <v>188</v>
      </c>
      <c r="G12" s="335"/>
      <c r="H12" s="35" t="s">
        <v>232</v>
      </c>
    </row>
    <row r="13" spans="1:8" x14ac:dyDescent="0.15">
      <c r="A13" s="331"/>
      <c r="B13" s="333" t="s">
        <v>121</v>
      </c>
      <c r="C13" s="330" t="s">
        <v>167</v>
      </c>
      <c r="D13" s="337" t="s">
        <v>168</v>
      </c>
      <c r="E13" s="331"/>
      <c r="F13" s="337" t="s">
        <v>189</v>
      </c>
      <c r="G13" s="330" t="s">
        <v>233</v>
      </c>
      <c r="H13" s="35" t="s">
        <v>234</v>
      </c>
    </row>
    <row r="14" spans="1:8" ht="13.5" customHeight="1" x14ac:dyDescent="0.15">
      <c r="A14" s="331"/>
      <c r="B14" s="334"/>
      <c r="C14" s="331"/>
      <c r="D14" s="341"/>
      <c r="E14" s="332"/>
      <c r="F14" s="338"/>
      <c r="G14" s="331"/>
      <c r="H14" s="35" t="s">
        <v>235</v>
      </c>
    </row>
    <row r="15" spans="1:8" x14ac:dyDescent="0.15">
      <c r="A15" s="331"/>
      <c r="B15" s="35" t="s">
        <v>122</v>
      </c>
      <c r="C15" s="331"/>
      <c r="D15" s="338"/>
      <c r="E15" s="330" t="s">
        <v>191</v>
      </c>
      <c r="F15" s="38" t="s">
        <v>192</v>
      </c>
      <c r="G15" s="331"/>
      <c r="H15" s="333" t="s">
        <v>236</v>
      </c>
    </row>
    <row r="16" spans="1:8" x14ac:dyDescent="0.15">
      <c r="A16" s="332"/>
      <c r="B16" s="35" t="s">
        <v>124</v>
      </c>
      <c r="C16" s="331"/>
      <c r="D16" s="337" t="s">
        <v>169</v>
      </c>
      <c r="E16" s="331"/>
      <c r="F16" s="38" t="s">
        <v>193</v>
      </c>
      <c r="G16" s="332"/>
      <c r="H16" s="334"/>
    </row>
    <row r="17" spans="1:8" ht="13.5" customHeight="1" x14ac:dyDescent="0.15">
      <c r="A17" s="36" t="s">
        <v>130</v>
      </c>
      <c r="B17" s="35" t="s">
        <v>131</v>
      </c>
      <c r="C17" s="331"/>
      <c r="D17" s="341"/>
      <c r="E17" s="331"/>
      <c r="F17" s="38" t="s">
        <v>194</v>
      </c>
      <c r="G17" s="36" t="s">
        <v>238</v>
      </c>
      <c r="H17" s="35" t="s">
        <v>239</v>
      </c>
    </row>
    <row r="18" spans="1:8" ht="13.5" customHeight="1" x14ac:dyDescent="0.15">
      <c r="A18" s="335" t="s">
        <v>132</v>
      </c>
      <c r="B18" s="340" t="s">
        <v>133</v>
      </c>
      <c r="C18" s="331"/>
      <c r="D18" s="341"/>
      <c r="E18" s="332"/>
      <c r="F18" s="38" t="s">
        <v>195</v>
      </c>
      <c r="G18" s="36" t="s">
        <v>240</v>
      </c>
      <c r="H18" s="35" t="s">
        <v>241</v>
      </c>
    </row>
    <row r="19" spans="1:8" x14ac:dyDescent="0.15">
      <c r="A19" s="335"/>
      <c r="B19" s="340"/>
      <c r="C19" s="332"/>
      <c r="D19" s="38" t="s">
        <v>170</v>
      </c>
      <c r="E19" s="335" t="s">
        <v>200</v>
      </c>
      <c r="F19" s="42" t="s">
        <v>199</v>
      </c>
      <c r="G19" s="335" t="s">
        <v>242</v>
      </c>
      <c r="H19" s="35" t="s">
        <v>222</v>
      </c>
    </row>
    <row r="20" spans="1:8" ht="13.5" customHeight="1" x14ac:dyDescent="0.15">
      <c r="A20" s="330" t="s">
        <v>134</v>
      </c>
      <c r="B20" s="340" t="s">
        <v>135</v>
      </c>
      <c r="C20" s="335" t="s">
        <v>171</v>
      </c>
      <c r="D20" s="337" t="s">
        <v>172</v>
      </c>
      <c r="E20" s="335"/>
      <c r="F20" s="43"/>
      <c r="G20" s="335"/>
      <c r="H20" s="35" t="s">
        <v>243</v>
      </c>
    </row>
    <row r="21" spans="1:8" ht="13.5" customHeight="1" x14ac:dyDescent="0.15">
      <c r="A21" s="331"/>
      <c r="B21" s="340"/>
      <c r="C21" s="335"/>
      <c r="D21" s="338"/>
      <c r="E21" s="335"/>
      <c r="F21" s="43"/>
      <c r="G21" s="335" t="s">
        <v>246</v>
      </c>
      <c r="H21" s="35" t="s">
        <v>245</v>
      </c>
    </row>
    <row r="22" spans="1:8" ht="13.5" customHeight="1" x14ac:dyDescent="0.15">
      <c r="A22" s="331"/>
      <c r="B22" s="340" t="s">
        <v>136</v>
      </c>
      <c r="C22" s="335"/>
      <c r="D22" s="38" t="s">
        <v>174</v>
      </c>
      <c r="E22" s="335"/>
      <c r="F22" s="43"/>
      <c r="G22" s="335"/>
      <c r="H22" s="35" t="s">
        <v>222</v>
      </c>
    </row>
    <row r="23" spans="1:8" x14ac:dyDescent="0.15">
      <c r="A23" s="331"/>
      <c r="B23" s="340"/>
      <c r="C23" s="330" t="s">
        <v>179</v>
      </c>
      <c r="D23" s="342" t="s">
        <v>172</v>
      </c>
      <c r="E23" s="335"/>
      <c r="F23" s="44"/>
      <c r="G23" s="335"/>
      <c r="H23" s="35" t="s">
        <v>247</v>
      </c>
    </row>
    <row r="24" spans="1:8" x14ac:dyDescent="0.15">
      <c r="A24" s="332"/>
      <c r="B24" s="35" t="s">
        <v>137</v>
      </c>
      <c r="C24" s="331"/>
      <c r="D24" s="342"/>
      <c r="E24" s="335" t="s">
        <v>201</v>
      </c>
      <c r="F24" s="337" t="s">
        <v>119</v>
      </c>
      <c r="G24" s="330" t="s">
        <v>249</v>
      </c>
      <c r="H24" s="35" t="s">
        <v>250</v>
      </c>
    </row>
    <row r="25" spans="1:8" x14ac:dyDescent="0.15">
      <c r="A25" s="330" t="s">
        <v>140</v>
      </c>
      <c r="B25" s="35" t="s">
        <v>141</v>
      </c>
      <c r="C25" s="331"/>
      <c r="D25" s="38" t="s">
        <v>174</v>
      </c>
      <c r="E25" s="335"/>
      <c r="F25" s="338"/>
      <c r="G25" s="331"/>
      <c r="H25" s="35" t="s">
        <v>251</v>
      </c>
    </row>
    <row r="26" spans="1:8" x14ac:dyDescent="0.15">
      <c r="A26" s="332"/>
      <c r="B26" s="35" t="s">
        <v>142</v>
      </c>
      <c r="C26" s="331"/>
      <c r="D26" s="342" t="s">
        <v>175</v>
      </c>
      <c r="E26" s="335"/>
      <c r="F26" s="38" t="s">
        <v>202</v>
      </c>
      <c r="G26" s="331"/>
      <c r="H26" s="333" t="s">
        <v>252</v>
      </c>
    </row>
    <row r="27" spans="1:8" ht="13.5" customHeight="1" x14ac:dyDescent="0.15">
      <c r="A27" s="330" t="s">
        <v>144</v>
      </c>
      <c r="B27" s="340" t="s">
        <v>145</v>
      </c>
      <c r="C27" s="331"/>
      <c r="D27" s="342"/>
      <c r="E27" s="335"/>
      <c r="F27" s="38" t="s">
        <v>203</v>
      </c>
      <c r="G27" s="332"/>
      <c r="H27" s="334"/>
    </row>
    <row r="28" spans="1:8" ht="13.5" customHeight="1" x14ac:dyDescent="0.15">
      <c r="A28" s="332"/>
      <c r="B28" s="340"/>
      <c r="C28" s="331"/>
      <c r="D28" s="38" t="s">
        <v>176</v>
      </c>
      <c r="E28" s="330" t="s">
        <v>205</v>
      </c>
      <c r="F28" s="337" t="s">
        <v>206</v>
      </c>
      <c r="G28" s="335" t="s">
        <v>254</v>
      </c>
      <c r="H28" s="333" t="s">
        <v>255</v>
      </c>
    </row>
    <row r="29" spans="1:8" x14ac:dyDescent="0.15">
      <c r="A29" s="330" t="s">
        <v>146</v>
      </c>
      <c r="B29" s="35" t="s">
        <v>147</v>
      </c>
      <c r="C29" s="331"/>
      <c r="D29" s="337" t="s">
        <v>168</v>
      </c>
      <c r="E29" s="331"/>
      <c r="F29" s="338"/>
      <c r="G29" s="335"/>
      <c r="H29" s="334"/>
    </row>
    <row r="30" spans="1:8" ht="13.5" customHeight="1" x14ac:dyDescent="0.15">
      <c r="A30" s="331"/>
      <c r="B30" s="340" t="s">
        <v>148</v>
      </c>
      <c r="C30" s="331"/>
      <c r="D30" s="341"/>
      <c r="E30" s="332"/>
      <c r="F30" s="38" t="s">
        <v>207</v>
      </c>
      <c r="G30" s="335"/>
      <c r="H30" s="333" t="s">
        <v>258</v>
      </c>
    </row>
    <row r="31" spans="1:8" ht="13.5" customHeight="1" x14ac:dyDescent="0.15">
      <c r="A31" s="331"/>
      <c r="B31" s="340"/>
      <c r="C31" s="331"/>
      <c r="D31" s="338"/>
      <c r="E31" s="335" t="s">
        <v>208</v>
      </c>
      <c r="F31" s="38" t="s">
        <v>209</v>
      </c>
      <c r="G31" s="335"/>
      <c r="H31" s="334"/>
    </row>
    <row r="32" spans="1:8" x14ac:dyDescent="0.15">
      <c r="A32" s="331"/>
      <c r="B32" s="35" t="s">
        <v>150</v>
      </c>
      <c r="C32" s="331"/>
      <c r="D32" s="337" t="s">
        <v>169</v>
      </c>
      <c r="E32" s="335"/>
      <c r="F32" s="38" t="s">
        <v>210</v>
      </c>
      <c r="G32" s="335"/>
      <c r="H32" s="333" t="s">
        <v>256</v>
      </c>
    </row>
    <row r="33" spans="1:8" x14ac:dyDescent="0.15">
      <c r="A33" s="332"/>
      <c r="B33" s="35" t="s">
        <v>151</v>
      </c>
      <c r="C33" s="331"/>
      <c r="D33" s="341"/>
      <c r="E33" s="335"/>
      <c r="F33" s="38" t="s">
        <v>279</v>
      </c>
      <c r="G33" s="335"/>
      <c r="H33" s="334"/>
    </row>
    <row r="34" spans="1:8" x14ac:dyDescent="0.15">
      <c r="A34" s="330" t="s">
        <v>153</v>
      </c>
      <c r="B34" s="35" t="s">
        <v>154</v>
      </c>
      <c r="C34" s="331"/>
      <c r="D34" s="338"/>
      <c r="E34" s="330" t="s">
        <v>213</v>
      </c>
      <c r="F34" s="38" t="s">
        <v>214</v>
      </c>
      <c r="G34" s="335"/>
      <c r="H34" s="35" t="s">
        <v>257</v>
      </c>
    </row>
    <row r="35" spans="1:8" ht="14.25" thickBot="1" x14ac:dyDescent="0.2">
      <c r="A35" s="331"/>
      <c r="B35" s="35" t="s">
        <v>155</v>
      </c>
      <c r="C35" s="336"/>
      <c r="D35" s="39" t="s">
        <v>177</v>
      </c>
      <c r="E35" s="331"/>
      <c r="F35" s="337" t="s">
        <v>215</v>
      </c>
      <c r="G35" s="335" t="s">
        <v>260</v>
      </c>
      <c r="H35" s="333" t="s">
        <v>261</v>
      </c>
    </row>
    <row r="36" spans="1:8" x14ac:dyDescent="0.15">
      <c r="A36" s="331"/>
      <c r="B36" s="35" t="s">
        <v>156</v>
      </c>
      <c r="C36" s="30"/>
      <c r="D36" s="30"/>
      <c r="E36" s="331"/>
      <c r="F36" s="338"/>
      <c r="G36" s="335"/>
      <c r="H36" s="339"/>
    </row>
    <row r="37" spans="1:8" ht="14.25" thickBot="1" x14ac:dyDescent="0.2">
      <c r="A37" s="336"/>
      <c r="B37" s="37" t="s">
        <v>157</v>
      </c>
      <c r="C37" s="30"/>
      <c r="D37" s="30"/>
      <c r="E37" s="336"/>
      <c r="F37" s="39" t="s">
        <v>280</v>
      </c>
      <c r="G37" s="335"/>
      <c r="H37" s="40"/>
    </row>
    <row r="38" spans="1:8" ht="14.25" thickBot="1" x14ac:dyDescent="0.2">
      <c r="A38" s="34"/>
      <c r="B38" s="31"/>
      <c r="C38" s="30"/>
      <c r="D38" s="30"/>
      <c r="E38" s="30"/>
      <c r="F38" s="30"/>
      <c r="G38" s="343"/>
      <c r="H38" s="45"/>
    </row>
  </sheetData>
  <mergeCells count="63">
    <mergeCell ref="F35:F36"/>
    <mergeCell ref="G19:G20"/>
    <mergeCell ref="G21:G23"/>
    <mergeCell ref="D6:D9"/>
    <mergeCell ref="D23:D24"/>
    <mergeCell ref="G11:G12"/>
    <mergeCell ref="D26:D27"/>
    <mergeCell ref="G35:G38"/>
    <mergeCell ref="A3:A7"/>
    <mergeCell ref="H9:H10"/>
    <mergeCell ref="D4:D5"/>
    <mergeCell ref="G5:G6"/>
    <mergeCell ref="G8:G10"/>
    <mergeCell ref="E3:E7"/>
    <mergeCell ref="E8:E11"/>
    <mergeCell ref="G3:G4"/>
    <mergeCell ref="C3:C12"/>
    <mergeCell ref="A8:A9"/>
    <mergeCell ref="A10:A16"/>
    <mergeCell ref="F13:F14"/>
    <mergeCell ref="E12:E14"/>
    <mergeCell ref="C13:C19"/>
    <mergeCell ref="B4:B5"/>
    <mergeCell ref="F9:F10"/>
    <mergeCell ref="H26:H27"/>
    <mergeCell ref="E15:E18"/>
    <mergeCell ref="E19:E23"/>
    <mergeCell ref="F28:F29"/>
    <mergeCell ref="D16:D18"/>
    <mergeCell ref="G24:G27"/>
    <mergeCell ref="F24:F25"/>
    <mergeCell ref="E24:E27"/>
    <mergeCell ref="G28:G34"/>
    <mergeCell ref="E28:E30"/>
    <mergeCell ref="E34:E37"/>
    <mergeCell ref="D29:D31"/>
    <mergeCell ref="D32:D34"/>
    <mergeCell ref="H15:H16"/>
    <mergeCell ref="D13:D15"/>
    <mergeCell ref="G13:G16"/>
    <mergeCell ref="H35:H36"/>
    <mergeCell ref="F4:F5"/>
    <mergeCell ref="B30:B31"/>
    <mergeCell ref="A29:A33"/>
    <mergeCell ref="D20:D21"/>
    <mergeCell ref="H28:H29"/>
    <mergeCell ref="H30:H31"/>
    <mergeCell ref="H32:H33"/>
    <mergeCell ref="A25:A26"/>
    <mergeCell ref="B27:B28"/>
    <mergeCell ref="A27:A28"/>
    <mergeCell ref="B18:B19"/>
    <mergeCell ref="A18:A19"/>
    <mergeCell ref="B20:B21"/>
    <mergeCell ref="B22:B23"/>
    <mergeCell ref="C23:C35"/>
    <mergeCell ref="A20:A24"/>
    <mergeCell ref="B10:B11"/>
    <mergeCell ref="E31:E33"/>
    <mergeCell ref="A34:A37"/>
    <mergeCell ref="C20:C22"/>
    <mergeCell ref="B13:B14"/>
    <mergeCell ref="D11:D12"/>
  </mergeCells>
  <phoneticPr fontId="3"/>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vt:lpstr>
      <vt:lpstr>様式 (2)</vt:lpstr>
      <vt:lpstr>様式 (3)</vt:lpstr>
      <vt:lpstr>様式 (4)</vt:lpstr>
      <vt:lpstr>様式 (5)</vt:lpstr>
      <vt:lpstr>作成について</vt:lpstr>
      <vt:lpstr>留意事項</vt:lpstr>
      <vt:lpstr>記載例</vt:lpstr>
      <vt:lpstr>別表1</vt:lpstr>
      <vt:lpstr>別表1 (2)</vt:lpstr>
      <vt:lpstr>別表2</vt:lpstr>
      <vt:lpstr>記載例!Print_Area</vt:lpstr>
      <vt:lpstr>作成について!Print_Area</vt:lpstr>
      <vt:lpstr>別表1!Print_Area</vt:lpstr>
      <vt:lpstr>'別表1 (2)'!Print_Area</vt:lpstr>
      <vt:lpstr>様式!Print_Area</vt:lpstr>
      <vt:lpstr>'様式 (2)'!Print_Area</vt:lpstr>
      <vt:lpstr>'様式 (3)'!Print_Area</vt:lpstr>
      <vt:lpstr>'様式 (4)'!Print_Area</vt:lpstr>
      <vt:lpstr>'様式 (5)'!Print_Area</vt:lpstr>
      <vt:lpstr>留意事項!Print_Area</vt:lpstr>
      <vt:lpstr>'別表1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髙田＿宙助</cp:lastModifiedBy>
  <cp:lastPrinted>2023-08-24T10:59:28Z</cp:lastPrinted>
  <dcterms:created xsi:type="dcterms:W3CDTF">2016-08-23T06:57:56Z</dcterms:created>
  <dcterms:modified xsi:type="dcterms:W3CDTF">2023-08-24T11:00:35Z</dcterms:modified>
</cp:coreProperties>
</file>