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67006\Desktop\"/>
    </mc:Choice>
  </mc:AlternateContent>
  <bookViews>
    <workbookView xWindow="0" yWindow="0" windowWidth="19200" windowHeight="6975" tabRatio="719"/>
  </bookViews>
  <sheets>
    <sheet name="記入例" sheetId="2" r:id="rId1"/>
    <sheet name="小規模事業者向け" sheetId="4" r:id="rId2"/>
    <sheet name="大規模事業者向け" sheetId="5" r:id="rId3"/>
    <sheet name="北電年度別排出係数等" sheetId="3" r:id="rId4"/>
  </sheets>
  <definedNames>
    <definedName name="_xlnm.Print_Area" localSheetId="0">記入例!$A$1:$M$39</definedName>
    <definedName name="_xlnm.Print_Area" localSheetId="1">小規模事業者向け!$A$1:$J$39</definedName>
    <definedName name="_xlnm.Print_Area" localSheetId="2">大規模事業者向け!$A$1:$J$39</definedName>
  </definedNames>
  <calcPr calcId="162913"/>
</workbook>
</file>

<file path=xl/calcChain.xml><?xml version="1.0" encoding="utf-8"?>
<calcChain xmlns="http://schemas.openxmlformats.org/spreadsheetml/2006/main">
  <c r="G18" i="4" l="1"/>
  <c r="H38" i="5" l="1"/>
  <c r="H32" i="5"/>
  <c r="G24" i="5"/>
  <c r="E24" i="5"/>
  <c r="I24" i="5" s="1"/>
  <c r="G23" i="5"/>
  <c r="I23" i="5" s="1"/>
  <c r="I21" i="5"/>
  <c r="I20" i="5"/>
  <c r="I22" i="5" s="1"/>
  <c r="G18" i="5"/>
  <c r="E18" i="5"/>
  <c r="I17" i="5"/>
  <c r="I16" i="5"/>
  <c r="I15" i="5"/>
  <c r="I14" i="5"/>
  <c r="I13" i="5"/>
  <c r="I12" i="5"/>
  <c r="I11" i="5"/>
  <c r="I10" i="5"/>
  <c r="I9" i="5"/>
  <c r="I8" i="5"/>
  <c r="I7" i="5"/>
  <c r="I6" i="5"/>
  <c r="I18" i="5" l="1"/>
  <c r="I25" i="5"/>
  <c r="I19" i="5"/>
  <c r="H38" i="4"/>
  <c r="H32" i="4"/>
  <c r="G24" i="4"/>
  <c r="E24" i="4"/>
  <c r="I24" i="4" s="1"/>
  <c r="G23" i="4"/>
  <c r="I23" i="4" s="1"/>
  <c r="I21" i="4"/>
  <c r="I20" i="4"/>
  <c r="E18" i="4"/>
  <c r="I17" i="4"/>
  <c r="I16" i="4"/>
  <c r="I15" i="4"/>
  <c r="I14" i="4"/>
  <c r="I13" i="4"/>
  <c r="I12" i="4"/>
  <c r="I11" i="4"/>
  <c r="I10" i="4"/>
  <c r="I9" i="4"/>
  <c r="I8" i="4"/>
  <c r="I7" i="4"/>
  <c r="I6" i="4"/>
  <c r="G24" i="2"/>
  <c r="E24" i="2"/>
  <c r="H38" i="2"/>
  <c r="H32" i="2"/>
  <c r="G18" i="2"/>
  <c r="E18" i="2"/>
  <c r="I21" i="2"/>
  <c r="I20" i="2"/>
  <c r="I7" i="2"/>
  <c r="I8" i="2"/>
  <c r="I9" i="2"/>
  <c r="I10" i="2"/>
  <c r="I11" i="2"/>
  <c r="I12" i="2"/>
  <c r="I13" i="2"/>
  <c r="I14" i="2"/>
  <c r="I15" i="2"/>
  <c r="I16" i="2"/>
  <c r="I17" i="2"/>
  <c r="I6" i="2"/>
  <c r="G23" i="2"/>
  <c r="I23" i="2" s="1"/>
  <c r="I26" i="5" l="1"/>
  <c r="I24" i="2"/>
  <c r="I22" i="4"/>
  <c r="I18" i="4"/>
  <c r="I19" i="4"/>
  <c r="I25" i="4"/>
  <c r="I18" i="2"/>
  <c r="I19" i="2" s="1"/>
  <c r="I26" i="4" l="1"/>
  <c r="I25" i="2"/>
  <c r="I22" i="2"/>
  <c r="I26" i="2" l="1"/>
</calcChain>
</file>

<file path=xl/sharedStrings.xml><?xml version="1.0" encoding="utf-8"?>
<sst xmlns="http://schemas.openxmlformats.org/spreadsheetml/2006/main" count="299" uniqueCount="103">
  <si>
    <t>エネルギーの種類</t>
    <rPh sb="6" eb="8">
      <t>シュルイ</t>
    </rPh>
    <phoneticPr fontId="1"/>
  </si>
  <si>
    <t>揮発油</t>
    <rPh sb="0" eb="3">
      <t>キハツユ</t>
    </rPh>
    <phoneticPr fontId="1"/>
  </si>
  <si>
    <t>B・C重油</t>
    <rPh sb="3" eb="5">
      <t>ジュウユ</t>
    </rPh>
    <phoneticPr fontId="1"/>
  </si>
  <si>
    <t>軽油</t>
    <rPh sb="0" eb="2">
      <t>ケイユ</t>
    </rPh>
    <phoneticPr fontId="1"/>
  </si>
  <si>
    <t>灯油</t>
    <rPh sb="0" eb="2">
      <t>トウユ</t>
    </rPh>
    <phoneticPr fontId="1"/>
  </si>
  <si>
    <t>A重油</t>
    <rPh sb="1" eb="3">
      <t>ジュウユ</t>
    </rPh>
    <phoneticPr fontId="1"/>
  </si>
  <si>
    <t>合計</t>
    <rPh sb="0" eb="1">
      <t>ゴウ</t>
    </rPh>
    <rPh sb="1" eb="2">
      <t>ケイ</t>
    </rPh>
    <phoneticPr fontId="1"/>
  </si>
  <si>
    <t>温水</t>
    <rPh sb="0" eb="2">
      <t>オンスイ</t>
    </rPh>
    <phoneticPr fontId="1"/>
  </si>
  <si>
    <t>冷水</t>
    <rPh sb="0" eb="2">
      <t>レイスイ</t>
    </rPh>
    <phoneticPr fontId="1"/>
  </si>
  <si>
    <t>石油系炭化水素ガス</t>
    <rPh sb="0" eb="3">
      <t>セキユケイ</t>
    </rPh>
    <rPh sb="3" eb="5">
      <t>タンカ</t>
    </rPh>
    <rPh sb="5" eb="7">
      <t>スイソ</t>
    </rPh>
    <phoneticPr fontId="1"/>
  </si>
  <si>
    <t>小計</t>
    <rPh sb="0" eb="2">
      <t>ショウケイ</t>
    </rPh>
    <phoneticPr fontId="1"/>
  </si>
  <si>
    <t>石油ガス</t>
    <rPh sb="0" eb="2">
      <t>セキユ</t>
    </rPh>
    <phoneticPr fontId="1"/>
  </si>
  <si>
    <t>可燃性天然ガス</t>
    <rPh sb="0" eb="3">
      <t>カネンセイ</t>
    </rPh>
    <rPh sb="3" eb="5">
      <t>テンネン</t>
    </rPh>
    <phoneticPr fontId="1"/>
  </si>
  <si>
    <t>石炭</t>
    <rPh sb="0" eb="2">
      <t>セキタン</t>
    </rPh>
    <phoneticPr fontId="1"/>
  </si>
  <si>
    <t>その他可燃性天然ガス</t>
    <rPh sb="2" eb="3">
      <t>タ</t>
    </rPh>
    <rPh sb="3" eb="6">
      <t>カネンセイ</t>
    </rPh>
    <rPh sb="6" eb="8">
      <t>テンネン</t>
    </rPh>
    <phoneticPr fontId="1"/>
  </si>
  <si>
    <t>単位</t>
    <rPh sb="0" eb="2">
      <t>タンイ</t>
    </rPh>
    <phoneticPr fontId="1"/>
  </si>
  <si>
    <t>電気</t>
    <rPh sb="0" eb="2">
      <t>デンキ</t>
    </rPh>
    <phoneticPr fontId="1"/>
  </si>
  <si>
    <t>液化石油ガス（LPG）</t>
    <rPh sb="0" eb="2">
      <t>エキカ</t>
    </rPh>
    <rPh sb="2" eb="4">
      <t>セキユ</t>
    </rPh>
    <phoneticPr fontId="1"/>
  </si>
  <si>
    <t>一般炭</t>
    <rPh sb="0" eb="2">
      <t>イッパン</t>
    </rPh>
    <rPh sb="2" eb="3">
      <t>タン</t>
    </rPh>
    <phoneticPr fontId="1"/>
  </si>
  <si>
    <t>原料炭</t>
    <rPh sb="0" eb="2">
      <t>ゲンリョウ</t>
    </rPh>
    <rPh sb="2" eb="3">
      <t>タン</t>
    </rPh>
    <phoneticPr fontId="1"/>
  </si>
  <si>
    <t>無煙炭</t>
    <rPh sb="0" eb="2">
      <t>ムエン</t>
    </rPh>
    <rPh sb="2" eb="3">
      <t>タン</t>
    </rPh>
    <phoneticPr fontId="1"/>
  </si>
  <si>
    <t>エネルギー使用量</t>
    <rPh sb="5" eb="7">
      <t>シヨウ</t>
    </rPh>
    <rPh sb="7" eb="8">
      <t>リョウ</t>
    </rPh>
    <phoneticPr fontId="1"/>
  </si>
  <si>
    <t>液化天然ガス（LＮG）</t>
    <rPh sb="0" eb="2">
      <t>エキカ</t>
    </rPh>
    <rPh sb="2" eb="4">
      <t>テンネン</t>
    </rPh>
    <phoneticPr fontId="1"/>
  </si>
  <si>
    <t>　</t>
  </si>
  <si>
    <t>排出係数</t>
    <rPh sb="0" eb="2">
      <t>ハイシュツ</t>
    </rPh>
    <rPh sb="2" eb="4">
      <t>ケイスウ</t>
    </rPh>
    <phoneticPr fontId="1"/>
  </si>
  <si>
    <t>年度</t>
    <rPh sb="0" eb="2">
      <t>ネンド</t>
    </rPh>
    <phoneticPr fontId="1"/>
  </si>
  <si>
    <t>年度</t>
    <rPh sb="0" eb="2">
      <t>ネンド</t>
    </rPh>
    <phoneticPr fontId="1"/>
  </si>
  <si>
    <t>←プルダウンから年度を選択してください。</t>
    <rPh sb="8" eb="10">
      <t>ネンド</t>
    </rPh>
    <rPh sb="11" eb="13">
      <t>センタク</t>
    </rPh>
    <phoneticPr fontId="1"/>
  </si>
  <si>
    <t>数値</t>
    <rPh sb="0" eb="2">
      <t>スウチ</t>
    </rPh>
    <phoneticPr fontId="1"/>
  </si>
  <si>
    <t>単位</t>
    <rPh sb="0" eb="2">
      <t>タンイ</t>
    </rPh>
    <phoneticPr fontId="1"/>
  </si>
  <si>
    <t>①　都市ガス入力表（都市ガスを使用している場合はこちらに入力してください）</t>
    <rPh sb="2" eb="4">
      <t>トシ</t>
    </rPh>
    <rPh sb="6" eb="8">
      <t>ニュウリョク</t>
    </rPh>
    <rPh sb="8" eb="9">
      <t>ヒョウ</t>
    </rPh>
    <rPh sb="10" eb="12">
      <t>トシ</t>
    </rPh>
    <rPh sb="15" eb="17">
      <t>シヨウ</t>
    </rPh>
    <rPh sb="21" eb="23">
      <t>バアイ</t>
    </rPh>
    <rPh sb="28" eb="30">
      <t>ニュウリョク</t>
    </rPh>
    <phoneticPr fontId="1"/>
  </si>
  <si>
    <t>ガス事業者名</t>
    <rPh sb="2" eb="5">
      <t>ジギョウシャ</t>
    </rPh>
    <rPh sb="5" eb="6">
      <t>メイ</t>
    </rPh>
    <phoneticPr fontId="1"/>
  </si>
  <si>
    <t>使用量</t>
    <rPh sb="0" eb="3">
      <t>シヨウリョウ</t>
    </rPh>
    <phoneticPr fontId="1"/>
  </si>
  <si>
    <t>㎥</t>
    <phoneticPr fontId="1"/>
  </si>
  <si>
    <t>単位当たりの発熱量</t>
    <rPh sb="0" eb="2">
      <t>タンイ</t>
    </rPh>
    <rPh sb="2" eb="3">
      <t>ア</t>
    </rPh>
    <rPh sb="6" eb="9">
      <t>ハツネツリョウ</t>
    </rPh>
    <phoneticPr fontId="1"/>
  </si>
  <si>
    <t>排出係数</t>
    <rPh sb="0" eb="2">
      <t>ハイシュツ</t>
    </rPh>
    <rPh sb="2" eb="4">
      <t>ケイスウ</t>
    </rPh>
    <phoneticPr fontId="1"/>
  </si>
  <si>
    <t>燃料</t>
    <rPh sb="0" eb="2">
      <t>ネンリョウ</t>
    </rPh>
    <phoneticPr fontId="1"/>
  </si>
  <si>
    <t>熱</t>
    <rPh sb="0" eb="1">
      <t>ネツ</t>
    </rPh>
    <phoneticPr fontId="1"/>
  </si>
  <si>
    <t>CO2排出量</t>
    <rPh sb="3" eb="6">
      <t>ハイシュツリョウ</t>
    </rPh>
    <phoneticPr fontId="1"/>
  </si>
  <si>
    <t>規格</t>
    <rPh sb="0" eb="2">
      <t>キカク</t>
    </rPh>
    <phoneticPr fontId="1"/>
  </si>
  <si>
    <t>MJ/m3</t>
    <phoneticPr fontId="1"/>
  </si>
  <si>
    <r>
      <t>k</t>
    </r>
    <r>
      <rPr>
        <sz val="11"/>
        <rFont val="ＭＳ Ｐゴシック"/>
        <family val="3"/>
        <charset val="128"/>
      </rPr>
      <t>g-CO2/MJ</t>
    </r>
    <phoneticPr fontId="1"/>
  </si>
  <si>
    <r>
      <t>k</t>
    </r>
    <r>
      <rPr>
        <sz val="11"/>
        <rFont val="ＭＳ Ｐゴシック"/>
        <family val="3"/>
        <charset val="128"/>
      </rPr>
      <t>g-CO2</t>
    </r>
    <phoneticPr fontId="1"/>
  </si>
  <si>
    <t>北海道ガス</t>
    <rPh sb="0" eb="3">
      <t>ホッカイドウ</t>
    </rPh>
    <phoneticPr fontId="1"/>
  </si>
  <si>
    <r>
      <t>1</t>
    </r>
    <r>
      <rPr>
        <sz val="11"/>
        <rFont val="ＭＳ Ｐゴシック"/>
        <family val="3"/>
        <charset val="128"/>
      </rPr>
      <t>3A</t>
    </r>
    <phoneticPr fontId="1"/>
  </si>
  <si>
    <t>北海道電力からの買電</t>
    <rPh sb="0" eb="3">
      <t>ホッカイドウ</t>
    </rPh>
    <rPh sb="3" eb="5">
      <t>デンリョク</t>
    </rPh>
    <rPh sb="8" eb="10">
      <t>バイデン</t>
    </rPh>
    <phoneticPr fontId="1"/>
  </si>
  <si>
    <t>電気事業者</t>
    <rPh sb="0" eb="2">
      <t>デンキ</t>
    </rPh>
    <rPh sb="2" eb="5">
      <t>ジギョウシャ</t>
    </rPh>
    <phoneticPr fontId="1"/>
  </si>
  <si>
    <r>
      <t>k</t>
    </r>
    <r>
      <rPr>
        <sz val="11"/>
        <rFont val="ＭＳ Ｐゴシック"/>
        <family val="3"/>
        <charset val="128"/>
      </rPr>
      <t>Wh</t>
    </r>
    <phoneticPr fontId="1"/>
  </si>
  <si>
    <r>
      <t>k</t>
    </r>
    <r>
      <rPr>
        <sz val="11"/>
        <rFont val="ＭＳ Ｐゴシック"/>
        <family val="3"/>
        <charset val="128"/>
      </rPr>
      <t>g-CO2/kWh</t>
    </r>
    <phoneticPr fontId="1"/>
  </si>
  <si>
    <t>A</t>
    <phoneticPr fontId="1"/>
  </si>
  <si>
    <t>○○○</t>
    <phoneticPr fontId="1"/>
  </si>
  <si>
    <t>温室効果ガス排出量算定シート</t>
    <rPh sb="0" eb="2">
      <t>オンシツ</t>
    </rPh>
    <rPh sb="2" eb="4">
      <t>コウカ</t>
    </rPh>
    <rPh sb="6" eb="9">
      <t>ハイシュツリョウ</t>
    </rPh>
    <rPh sb="9" eb="11">
      <t>サンテイ</t>
    </rPh>
    <phoneticPr fontId="1"/>
  </si>
  <si>
    <r>
      <t>■A　温対法に基づき公表された排出係数を入力してください。なお、電気を購入している
　　　 電気事業者の排出係数が公表されていない場合は、電気の使用者において把握できる
　　　 係数又は</t>
    </r>
    <r>
      <rPr>
        <sz val="11"/>
        <color rgb="FFFF0000"/>
        <rFont val="ＭＳ Ｐゴシック"/>
        <family val="3"/>
        <charset val="128"/>
      </rPr>
      <t>0.512</t>
    </r>
    <r>
      <rPr>
        <sz val="11"/>
        <rFont val="ＭＳ Ｐゴシック"/>
        <family val="3"/>
        <charset val="128"/>
      </rPr>
      <t>kg-CO2/kWhを排出係数として入力してください。</t>
    </r>
    <rPh sb="3" eb="5">
      <t>オンタイ</t>
    </rPh>
    <rPh sb="5" eb="6">
      <t>ホウ</t>
    </rPh>
    <rPh sb="7" eb="8">
      <t>モト</t>
    </rPh>
    <rPh sb="10" eb="12">
      <t>コウヒョウ</t>
    </rPh>
    <rPh sb="15" eb="17">
      <t>ハイシュツ</t>
    </rPh>
    <rPh sb="17" eb="19">
      <t>ケイスウ</t>
    </rPh>
    <rPh sb="20" eb="22">
      <t>ニュウリョク</t>
    </rPh>
    <rPh sb="32" eb="34">
      <t>デンキ</t>
    </rPh>
    <rPh sb="35" eb="37">
      <t>コウニュウ</t>
    </rPh>
    <rPh sb="46" eb="48">
      <t>デンキ</t>
    </rPh>
    <rPh sb="48" eb="51">
      <t>ジギョウシャ</t>
    </rPh>
    <rPh sb="52" eb="54">
      <t>ハイシュツ</t>
    </rPh>
    <rPh sb="54" eb="56">
      <t>ケイスウ</t>
    </rPh>
    <rPh sb="57" eb="59">
      <t>コウヒョウ</t>
    </rPh>
    <rPh sb="65" eb="67">
      <t>バアイ</t>
    </rPh>
    <rPh sb="69" eb="71">
      <t>デンキ</t>
    </rPh>
    <rPh sb="72" eb="75">
      <t>シヨウシャ</t>
    </rPh>
    <rPh sb="79" eb="81">
      <t>ハアク</t>
    </rPh>
    <rPh sb="89" eb="91">
      <t>ケイスウ</t>
    </rPh>
    <rPh sb="91" eb="92">
      <t>マタ</t>
    </rPh>
    <rPh sb="109" eb="111">
      <t>ハイシュツ</t>
    </rPh>
    <rPh sb="111" eb="113">
      <t>ケイスウ</t>
    </rPh>
    <rPh sb="116" eb="118">
      <t>ニュウリョク</t>
    </rPh>
    <phoneticPr fontId="1"/>
  </si>
  <si>
    <t>L</t>
    <phoneticPr fontId="1"/>
  </si>
  <si>
    <r>
      <t>k</t>
    </r>
    <r>
      <rPr>
        <sz val="11"/>
        <rFont val="ＭＳ Ｐゴシック"/>
        <family val="3"/>
        <charset val="128"/>
      </rPr>
      <t>g</t>
    </r>
    <phoneticPr fontId="1"/>
  </si>
  <si>
    <r>
      <t>m</t>
    </r>
    <r>
      <rPr>
        <sz val="11"/>
        <rFont val="ＭＳ Ｐゴシック"/>
        <family val="3"/>
        <charset val="128"/>
      </rPr>
      <t>3</t>
    </r>
    <phoneticPr fontId="1"/>
  </si>
  <si>
    <r>
      <t>M</t>
    </r>
    <r>
      <rPr>
        <sz val="11"/>
        <rFont val="ＭＳ Ｐゴシック"/>
        <family val="3"/>
        <charset val="128"/>
      </rPr>
      <t>J</t>
    </r>
    <phoneticPr fontId="1"/>
  </si>
  <si>
    <r>
      <t>k</t>
    </r>
    <r>
      <rPr>
        <sz val="11"/>
        <rFont val="ＭＳ Ｐゴシック"/>
        <family val="3"/>
        <charset val="128"/>
      </rPr>
      <t>Wh</t>
    </r>
    <phoneticPr fontId="1"/>
  </si>
  <si>
    <r>
      <t>k</t>
    </r>
    <r>
      <rPr>
        <sz val="11"/>
        <rFont val="ＭＳ Ｐゴシック"/>
        <family val="3"/>
        <charset val="128"/>
      </rPr>
      <t>g-CO2/L</t>
    </r>
    <phoneticPr fontId="1"/>
  </si>
  <si>
    <t>kg-CO2/kg</t>
    <phoneticPr fontId="1"/>
  </si>
  <si>
    <r>
      <t>k</t>
    </r>
    <r>
      <rPr>
        <sz val="11"/>
        <rFont val="ＭＳ Ｐゴシック"/>
        <family val="3"/>
        <charset val="128"/>
      </rPr>
      <t>g-CO2/m3</t>
    </r>
    <phoneticPr fontId="1"/>
  </si>
  <si>
    <r>
      <t>k</t>
    </r>
    <r>
      <rPr>
        <sz val="11"/>
        <rFont val="ＭＳ Ｐゴシック"/>
        <family val="3"/>
        <charset val="128"/>
      </rPr>
      <t>g-CO2/MJ</t>
    </r>
    <phoneticPr fontId="1"/>
  </si>
  <si>
    <r>
      <t>kg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CO2/kwh</t>
    </r>
    <phoneticPr fontId="1"/>
  </si>
  <si>
    <r>
      <t>二酸化炭素排出量
（k</t>
    </r>
    <r>
      <rPr>
        <sz val="11"/>
        <rFont val="ＭＳ Ｐゴシック"/>
        <family val="3"/>
        <charset val="128"/>
      </rPr>
      <t>g</t>
    </r>
    <r>
      <rPr>
        <sz val="11"/>
        <rFont val="ＭＳ Ｐゴシック"/>
        <family val="3"/>
        <charset val="128"/>
      </rPr>
      <t>-CO2）</t>
    </r>
    <rPh sb="0" eb="3">
      <t>ニサンカ</t>
    </rPh>
    <rPh sb="3" eb="5">
      <t>タンソ</t>
    </rPh>
    <rPh sb="5" eb="7">
      <t>ハイシュツ</t>
    </rPh>
    <rPh sb="7" eb="8">
      <t>リョウ</t>
    </rPh>
    <phoneticPr fontId="1"/>
  </si>
  <si>
    <t>数値</t>
    <rPh sb="0" eb="2">
      <t>スウチ</t>
    </rPh>
    <phoneticPr fontId="1"/>
  </si>
  <si>
    <t>KL</t>
    <phoneticPr fontId="1"/>
  </si>
  <si>
    <t>t</t>
    <phoneticPr fontId="1"/>
  </si>
  <si>
    <t>千m3</t>
    <rPh sb="0" eb="1">
      <t>セン</t>
    </rPh>
    <phoneticPr fontId="1"/>
  </si>
  <si>
    <t>GJ</t>
    <phoneticPr fontId="1"/>
  </si>
  <si>
    <t>千kWh</t>
    <rPh sb="0" eb="1">
      <t>セン</t>
    </rPh>
    <phoneticPr fontId="1"/>
  </si>
  <si>
    <t>千㎥</t>
    <rPh sb="0" eb="1">
      <t>セン</t>
    </rPh>
    <phoneticPr fontId="1"/>
  </si>
  <si>
    <t>GJ/千m3</t>
    <rPh sb="3" eb="4">
      <t>セン</t>
    </rPh>
    <phoneticPr fontId="1"/>
  </si>
  <si>
    <t>ｔ-CO2/GJ</t>
    <phoneticPr fontId="1"/>
  </si>
  <si>
    <t>ｔ-CO2</t>
    <phoneticPr fontId="1"/>
  </si>
  <si>
    <t>千kWh</t>
    <rPh sb="0" eb="1">
      <t>セン</t>
    </rPh>
    <phoneticPr fontId="1"/>
  </si>
  <si>
    <t>ｔ-CO2/千kWh</t>
    <rPh sb="6" eb="7">
      <t>セン</t>
    </rPh>
    <phoneticPr fontId="1"/>
  </si>
  <si>
    <t>ｔ-CO2/KL</t>
    <phoneticPr fontId="1"/>
  </si>
  <si>
    <t>ｔ-CO2/ｔ</t>
    <phoneticPr fontId="1"/>
  </si>
  <si>
    <t>ｔ-CO2/千m3</t>
    <rPh sb="6" eb="7">
      <t>セン</t>
    </rPh>
    <phoneticPr fontId="1"/>
  </si>
  <si>
    <t>ｔ-CO2/GJ</t>
    <phoneticPr fontId="1"/>
  </si>
  <si>
    <r>
      <t>ｔ-</t>
    </r>
    <r>
      <rPr>
        <sz val="11"/>
        <rFont val="ＭＳ Ｐゴシック"/>
        <family val="3"/>
        <charset val="128"/>
      </rPr>
      <t>CO2/千kwh</t>
    </r>
    <rPh sb="6" eb="7">
      <t>セン</t>
    </rPh>
    <phoneticPr fontId="1"/>
  </si>
  <si>
    <t>二酸化炭素排出量
（t-CO2）</t>
    <rPh sb="0" eb="3">
      <t>ニサンカ</t>
    </rPh>
    <rPh sb="3" eb="5">
      <t>タンソ</t>
    </rPh>
    <rPh sb="5" eb="7">
      <t>ハイシュツ</t>
    </rPh>
    <rPh sb="7" eb="8">
      <t>リョウ</t>
    </rPh>
    <phoneticPr fontId="1"/>
  </si>
  <si>
    <t>■都市ガスは、規格（例：13A）と単位当たりの発熱量の実数を各ガス会社に確認した数値を
　　入力してください。</t>
    <rPh sb="1" eb="3">
      <t>トシ</t>
    </rPh>
    <rPh sb="7" eb="9">
      <t>キカク</t>
    </rPh>
    <rPh sb="10" eb="11">
      <t>レイ</t>
    </rPh>
    <rPh sb="17" eb="19">
      <t>タンイ</t>
    </rPh>
    <rPh sb="19" eb="20">
      <t>ア</t>
    </rPh>
    <rPh sb="23" eb="26">
      <t>ハツネツリョウ</t>
    </rPh>
    <rPh sb="27" eb="29">
      <t>ジッスウ</t>
    </rPh>
    <rPh sb="30" eb="31">
      <t>カク</t>
    </rPh>
    <rPh sb="33" eb="35">
      <t>カイシャ</t>
    </rPh>
    <rPh sb="36" eb="38">
      <t>カクニン</t>
    </rPh>
    <rPh sb="40" eb="42">
      <t>スウチ</t>
    </rPh>
    <rPh sb="46" eb="48">
      <t>ニュウリョク</t>
    </rPh>
    <phoneticPr fontId="1"/>
  </si>
  <si>
    <t>②　北海道電力以外の電気事業者からの買電入力表</t>
    <rPh sb="2" eb="5">
      <t>ホッカイドウ</t>
    </rPh>
    <rPh sb="5" eb="7">
      <t>デンリョク</t>
    </rPh>
    <rPh sb="7" eb="9">
      <t>イガイ</t>
    </rPh>
    <rPh sb="10" eb="12">
      <t>デンキ</t>
    </rPh>
    <rPh sb="12" eb="15">
      <t>ジギョウシャ</t>
    </rPh>
    <rPh sb="18" eb="20">
      <t>バイデン</t>
    </rPh>
    <rPh sb="20" eb="22">
      <t>ニュウリョク</t>
    </rPh>
    <rPh sb="22" eb="23">
      <t>ヒョウ</t>
    </rPh>
    <phoneticPr fontId="1"/>
  </si>
  <si>
    <t>都市ガス（※①）</t>
    <rPh sb="0" eb="2">
      <t>トシ</t>
    </rPh>
    <phoneticPr fontId="1"/>
  </si>
  <si>
    <t>上記以外からの買電（※②）</t>
    <rPh sb="0" eb="2">
      <t>ジョウキ</t>
    </rPh>
    <rPh sb="2" eb="4">
      <t>イガイ</t>
    </rPh>
    <rPh sb="7" eb="9">
      <t>バイデン</t>
    </rPh>
    <phoneticPr fontId="1"/>
  </si>
  <si>
    <t>kg</t>
    <phoneticPr fontId="1"/>
  </si>
  <si>
    <r>
      <t>k</t>
    </r>
    <r>
      <rPr>
        <sz val="11"/>
        <rFont val="ＭＳ Ｐゴシック"/>
        <family val="3"/>
        <charset val="128"/>
      </rPr>
      <t>g</t>
    </r>
    <phoneticPr fontId="1"/>
  </si>
  <si>
    <r>
      <t>M</t>
    </r>
    <r>
      <rPr>
        <sz val="11"/>
        <rFont val="ＭＳ Ｐゴシック"/>
        <family val="3"/>
        <charset val="128"/>
      </rPr>
      <t>J</t>
    </r>
    <phoneticPr fontId="1"/>
  </si>
  <si>
    <t>kwh</t>
    <phoneticPr fontId="1"/>
  </si>
  <si>
    <t>m3</t>
    <phoneticPr fontId="1"/>
  </si>
  <si>
    <t>kg-CO2/MJ</t>
    <phoneticPr fontId="1"/>
  </si>
  <si>
    <t>kg-CO2</t>
    <phoneticPr fontId="1"/>
  </si>
  <si>
    <t>kWh</t>
    <phoneticPr fontId="1"/>
  </si>
  <si>
    <t>kg-CO2/kWh</t>
    <phoneticPr fontId="1"/>
  </si>
  <si>
    <t>二酸化炭素排出量
（kg-CO2）</t>
    <rPh sb="0" eb="3">
      <t>ニサンカ</t>
    </rPh>
    <rPh sb="3" eb="5">
      <t>タンソ</t>
    </rPh>
    <rPh sb="5" eb="7">
      <t>ハイシュツ</t>
    </rPh>
    <rPh sb="7" eb="8">
      <t>リョウ</t>
    </rPh>
    <phoneticPr fontId="1"/>
  </si>
  <si>
    <t>kg-CO2/L</t>
    <phoneticPr fontId="1"/>
  </si>
  <si>
    <t>kg-CO2/m3</t>
    <phoneticPr fontId="1"/>
  </si>
  <si>
    <t>kg-CO2/千kWh</t>
    <rPh sb="7" eb="8">
      <t>セン</t>
    </rPh>
    <phoneticPr fontId="1"/>
  </si>
  <si>
    <r>
      <t>【</t>
    </r>
    <r>
      <rPr>
        <b/>
        <sz val="18"/>
        <rFont val="ＭＳ Ｐゴシック"/>
        <family val="3"/>
        <charset val="128"/>
        <scheme val="major"/>
      </rPr>
      <t>大規模</t>
    </r>
    <r>
      <rPr>
        <sz val="11"/>
        <rFont val="ＭＳ Ｐゴシック"/>
        <family val="3"/>
        <charset val="128"/>
        <scheme val="major"/>
      </rPr>
      <t>事業者向け（単位：KL,ｔ）】</t>
    </r>
    <rPh sb="1" eb="4">
      <t>ダイキボ</t>
    </rPh>
    <rPh sb="4" eb="7">
      <t>ジギョウシャ</t>
    </rPh>
    <rPh sb="7" eb="8">
      <t>ム</t>
    </rPh>
    <rPh sb="10" eb="12">
      <t>タンイ</t>
    </rPh>
    <phoneticPr fontId="1"/>
  </si>
  <si>
    <r>
      <t>【</t>
    </r>
    <r>
      <rPr>
        <b/>
        <sz val="18"/>
        <rFont val="ＭＳ Ｐゴシック"/>
        <family val="3"/>
        <charset val="128"/>
        <scheme val="major"/>
      </rPr>
      <t>小規模</t>
    </r>
    <r>
      <rPr>
        <sz val="11"/>
        <rFont val="ＭＳ Ｐゴシック"/>
        <family val="3"/>
        <charset val="128"/>
        <scheme val="major"/>
      </rPr>
      <t>事業者向け（単位：L,kg）】</t>
    </r>
    <rPh sb="1" eb="4">
      <t>ショウキボ</t>
    </rPh>
    <rPh sb="4" eb="7">
      <t>ジギョウシャ</t>
    </rPh>
    <rPh sb="7" eb="8">
      <t>ム</t>
    </rPh>
    <rPh sb="10" eb="12">
      <t>タンイ</t>
    </rPh>
    <phoneticPr fontId="1"/>
  </si>
  <si>
    <t>13A</t>
    <phoneticPr fontId="1"/>
  </si>
  <si>
    <t>北海道ガス</t>
    <rPh sb="0" eb="3">
      <t>ホッカイドウ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</si>
</sst>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00;&quot;▲ &quot;#,##0.0000"/>
    <numFmt numFmtId="177" formatCode="#,##0.0_ ;[Red]\-#,##0.0\ "/>
    <numFmt numFmtId="178" formatCode="#,##0;&quot;▲ &quot;#,##0"/>
    <numFmt numFmtId="179" formatCode="0.000"/>
    <numFmt numFmtId="180" formatCode="#,##0.000;&quot;▲ &quot;#,##0.000"/>
    <numFmt numFmtId="181" formatCode="#,##0.00;&quot;▲ &quot;#,##0.00"/>
  </numFmts>
  <fonts count="8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177" fontId="0" fillId="2" borderId="8" xfId="1" applyNumberFormat="1" applyFont="1" applyFill="1" applyBorder="1" applyProtection="1">
      <alignment vertical="center"/>
      <protection locked="0"/>
    </xf>
    <xf numFmtId="177" fontId="0" fillId="4" borderId="8" xfId="1" applyNumberFormat="1" applyFont="1" applyFill="1" applyBorder="1" applyProtection="1">
      <alignment vertical="center"/>
      <protection locked="0"/>
    </xf>
    <xf numFmtId="0" fontId="2" fillId="0" borderId="0" xfId="0" applyFont="1">
      <alignment vertical="center"/>
    </xf>
    <xf numFmtId="179" fontId="0" fillId="0" borderId="0" xfId="0" applyNumberForma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8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vertical="center" shrinkToFit="1"/>
    </xf>
    <xf numFmtId="178" fontId="0" fillId="5" borderId="8" xfId="1" applyNumberFormat="1" applyFont="1" applyFill="1" applyBorder="1" applyAlignment="1" applyProtection="1">
      <alignment vertical="center"/>
    </xf>
    <xf numFmtId="178" fontId="0" fillId="5" borderId="8" xfId="1" applyNumberFormat="1" applyFont="1" applyFill="1" applyBorder="1" applyProtection="1">
      <alignment vertical="center"/>
    </xf>
    <xf numFmtId="0" fontId="0" fillId="5" borderId="5" xfId="0" applyFont="1" applyFill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5" borderId="8" xfId="0" applyFont="1" applyFill="1" applyBorder="1" applyAlignment="1" applyProtection="1">
      <alignment vertical="center" wrapText="1"/>
    </xf>
    <xf numFmtId="181" fontId="0" fillId="5" borderId="8" xfId="1" applyNumberFormat="1" applyFont="1" applyFill="1" applyBorder="1" applyAlignment="1" applyProtection="1">
      <alignment vertical="center"/>
    </xf>
    <xf numFmtId="181" fontId="2" fillId="5" borderId="8" xfId="1" applyNumberFormat="1" applyFont="1" applyFill="1" applyBorder="1" applyAlignment="1" applyProtection="1">
      <alignment vertical="center"/>
    </xf>
    <xf numFmtId="180" fontId="0" fillId="5" borderId="8" xfId="1" applyNumberFormat="1" applyFont="1" applyFill="1" applyBorder="1" applyAlignment="1" applyProtection="1">
      <alignment vertical="center"/>
    </xf>
    <xf numFmtId="176" fontId="0" fillId="5" borderId="13" xfId="1" applyNumberFormat="1" applyFont="1" applyFill="1" applyBorder="1" applyProtection="1">
      <alignment vertical="center"/>
    </xf>
    <xf numFmtId="0" fontId="0" fillId="5" borderId="13" xfId="0" applyFill="1" applyBorder="1" applyProtection="1">
      <alignment vertical="center"/>
    </xf>
    <xf numFmtId="180" fontId="2" fillId="5" borderId="8" xfId="1" applyNumberFormat="1" applyFont="1" applyFill="1" applyBorder="1" applyAlignment="1" applyProtection="1">
      <alignment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1" fontId="0" fillId="5" borderId="22" xfId="0" applyNumberFormat="1" applyFill="1" applyBorder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177" fontId="0" fillId="3" borderId="8" xfId="1" applyNumberFormat="1" applyFont="1" applyFill="1" applyBorder="1" applyProtection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38" fontId="2" fillId="5" borderId="8" xfId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Protection="1">
      <alignment vertical="center"/>
    </xf>
    <xf numFmtId="0" fontId="2" fillId="5" borderId="8" xfId="0" applyFont="1" applyFill="1" applyBorder="1" applyAlignment="1" applyProtection="1">
      <alignment horizontal="center" vertical="center" wrapText="1"/>
    </xf>
    <xf numFmtId="0" fontId="0" fillId="5" borderId="9" xfId="0" applyFont="1" applyFill="1" applyBorder="1" applyAlignment="1" applyProtection="1">
      <alignment vertical="center" shrinkToFit="1"/>
    </xf>
    <xf numFmtId="0" fontId="0" fillId="0" borderId="44" xfId="0" applyBorder="1" applyProtection="1">
      <alignment vertical="center"/>
    </xf>
    <xf numFmtId="177" fontId="0" fillId="2" borderId="26" xfId="1" applyNumberFormat="1" applyFont="1" applyFill="1" applyBorder="1" applyProtection="1">
      <alignment vertical="center"/>
    </xf>
    <xf numFmtId="177" fontId="0" fillId="2" borderId="27" xfId="1" applyNumberFormat="1" applyFont="1" applyFill="1" applyBorder="1" applyProtection="1">
      <alignment vertical="center"/>
    </xf>
    <xf numFmtId="177" fontId="0" fillId="2" borderId="28" xfId="1" applyNumberFormat="1" applyFont="1" applyFill="1" applyBorder="1" applyProtection="1">
      <alignment vertical="center"/>
    </xf>
    <xf numFmtId="177" fontId="0" fillId="3" borderId="4" xfId="1" applyNumberFormat="1" applyFont="1" applyFill="1" applyBorder="1" applyProtection="1">
      <alignment vertical="center"/>
    </xf>
    <xf numFmtId="177" fontId="0" fillId="4" borderId="30" xfId="1" applyNumberFormat="1" applyFont="1" applyFill="1" applyBorder="1" applyProtection="1">
      <alignment vertical="center"/>
    </xf>
    <xf numFmtId="177" fontId="0" fillId="4" borderId="29" xfId="1" applyNumberFormat="1" applyFont="1" applyFill="1" applyBorder="1" applyProtection="1">
      <alignment vertical="center"/>
    </xf>
    <xf numFmtId="176" fontId="0" fillId="5" borderId="45" xfId="1" applyNumberFormat="1" applyFont="1" applyFill="1" applyBorder="1" applyProtection="1">
      <alignment vertical="center"/>
    </xf>
    <xf numFmtId="180" fontId="2" fillId="5" borderId="4" xfId="1" applyNumberFormat="1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1" fontId="0" fillId="5" borderId="38" xfId="0" applyNumberFormat="1" applyFill="1" applyBorder="1" applyProtection="1">
      <alignment vertical="center"/>
    </xf>
    <xf numFmtId="0" fontId="2" fillId="0" borderId="40" xfId="0" applyFont="1" applyBorder="1" applyAlignment="1" applyProtection="1">
      <alignment horizontal="center" vertical="center"/>
    </xf>
    <xf numFmtId="0" fontId="0" fillId="0" borderId="33" xfId="0" applyBorder="1" applyProtection="1">
      <alignment vertical="center"/>
    </xf>
    <xf numFmtId="0" fontId="2" fillId="0" borderId="42" xfId="0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38" fontId="2" fillId="5" borderId="25" xfId="1" applyFont="1" applyFill="1" applyBorder="1" applyAlignment="1" applyProtection="1">
      <alignment horizontal="center" vertical="center"/>
    </xf>
    <xf numFmtId="0" fontId="2" fillId="5" borderId="12" xfId="0" applyFont="1" applyFill="1" applyBorder="1" applyProtection="1">
      <alignment vertical="center"/>
    </xf>
    <xf numFmtId="177" fontId="2" fillId="0" borderId="8" xfId="1" applyNumberFormat="1" applyFont="1" applyFill="1" applyBorder="1" applyProtection="1">
      <alignment vertical="center"/>
      <protection locked="0"/>
    </xf>
    <xf numFmtId="177" fontId="0" fillId="0" borderId="46" xfId="1" applyNumberFormat="1" applyFont="1" applyFill="1" applyBorder="1" applyProtection="1">
      <alignment vertical="center"/>
    </xf>
    <xf numFmtId="177" fontId="0" fillId="0" borderId="8" xfId="1" applyNumberFormat="1" applyFont="1" applyFill="1" applyBorder="1" applyProtection="1">
      <alignment vertical="center"/>
      <protection locked="0"/>
    </xf>
    <xf numFmtId="38" fontId="2" fillId="5" borderId="9" xfId="1" applyFont="1" applyFill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1" fontId="0" fillId="5" borderId="41" xfId="0" applyNumberFormat="1" applyFill="1" applyBorder="1" applyAlignment="1" applyProtection="1">
      <alignment horizontal="right" vertical="center"/>
    </xf>
    <xf numFmtId="1" fontId="0" fillId="5" borderId="23" xfId="0" applyNumberFormat="1" applyFill="1" applyBorder="1" applyAlignment="1" applyProtection="1">
      <alignment horizontal="right" vertical="center"/>
    </xf>
    <xf numFmtId="0" fontId="0" fillId="5" borderId="16" xfId="0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5" borderId="17" xfId="0" applyFont="1" applyFill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center" vertical="center"/>
    </xf>
    <xf numFmtId="0" fontId="0" fillId="5" borderId="32" xfId="0" applyFill="1" applyBorder="1" applyAlignment="1" applyProtection="1">
      <alignment horizontal="center" vertical="center"/>
    </xf>
    <xf numFmtId="0" fontId="2" fillId="5" borderId="39" xfId="0" applyFon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0" fillId="5" borderId="4" xfId="0" applyFont="1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179" fontId="0" fillId="0" borderId="37" xfId="0" applyNumberFormat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textRotation="255" shrinkToFit="1"/>
    </xf>
    <xf numFmtId="0" fontId="0" fillId="5" borderId="3" xfId="0" applyFont="1" applyFill="1" applyBorder="1" applyAlignment="1" applyProtection="1">
      <alignment horizontal="center" vertical="center" textRotation="255" shrinkToFit="1"/>
    </xf>
    <xf numFmtId="0" fontId="0" fillId="5" borderId="4" xfId="0" applyFont="1" applyFill="1" applyBorder="1" applyAlignment="1" applyProtection="1">
      <alignment horizontal="center" vertical="center" textRotation="255" shrinkToFit="1"/>
    </xf>
    <xf numFmtId="0" fontId="0" fillId="5" borderId="2" xfId="0" applyFont="1" applyFill="1" applyBorder="1" applyAlignment="1" applyProtection="1">
      <alignment vertical="center" shrinkToFit="1"/>
    </xf>
    <xf numFmtId="0" fontId="0" fillId="5" borderId="4" xfId="0" applyFont="1" applyFill="1" applyBorder="1" applyAlignment="1" applyProtection="1">
      <alignment vertical="center" shrinkToFit="1"/>
    </xf>
    <xf numFmtId="0" fontId="0" fillId="5" borderId="2" xfId="0" applyFont="1" applyFill="1" applyBorder="1" applyAlignment="1" applyProtection="1">
      <alignment vertical="center"/>
    </xf>
    <xf numFmtId="0" fontId="0" fillId="5" borderId="3" xfId="0" applyFont="1" applyFill="1" applyBorder="1" applyAlignment="1" applyProtection="1">
      <alignment vertical="center"/>
    </xf>
    <xf numFmtId="0" fontId="0" fillId="5" borderId="4" xfId="0" applyFont="1" applyFill="1" applyBorder="1" applyAlignment="1" applyProtection="1">
      <alignment vertical="center"/>
    </xf>
    <xf numFmtId="0" fontId="0" fillId="5" borderId="5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horizontal="center" vertical="center" textRotation="255" shrinkToFit="1"/>
    </xf>
    <xf numFmtId="0" fontId="0" fillId="5" borderId="2" xfId="0" applyFont="1" applyFill="1" applyBorder="1" applyAlignment="1" applyProtection="1">
      <alignment horizontal="center" vertical="center" textRotation="255" shrinkToFit="1"/>
    </xf>
    <xf numFmtId="0" fontId="2" fillId="5" borderId="5" xfId="0" applyFont="1" applyFill="1" applyBorder="1" applyAlignment="1" applyProtection="1">
      <alignment horizontal="center" vertical="center" shrinkToFit="1"/>
    </xf>
    <xf numFmtId="0" fontId="0" fillId="5" borderId="9" xfId="0" applyFont="1" applyFill="1" applyBorder="1" applyAlignment="1" applyProtection="1">
      <alignment horizontal="center" vertical="center" shrinkToFit="1"/>
    </xf>
    <xf numFmtId="0" fontId="0" fillId="5" borderId="12" xfId="0" applyFont="1" applyFill="1" applyBorder="1" applyAlignment="1" applyProtection="1">
      <alignment horizontal="center" vertical="center" shrinkToFit="1"/>
    </xf>
    <xf numFmtId="0" fontId="0" fillId="5" borderId="5" xfId="0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0" fillId="5" borderId="5" xfId="0" applyFont="1" applyFill="1" applyBorder="1" applyAlignment="1" applyProtection="1">
      <alignment vertical="center" shrinkToFit="1"/>
    </xf>
    <xf numFmtId="0" fontId="0" fillId="5" borderId="9" xfId="0" applyFont="1" applyFill="1" applyBorder="1" applyAlignment="1" applyProtection="1">
      <alignment vertical="center" shrinkToFit="1"/>
    </xf>
    <xf numFmtId="0" fontId="0" fillId="5" borderId="15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</xf>
    <xf numFmtId="0" fontId="0" fillId="5" borderId="7" xfId="0" applyFont="1" applyFill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2" fillId="5" borderId="12" xfId="0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5" borderId="22" xfId="0" applyNumberFormat="1" applyFill="1" applyBorder="1" applyAlignment="1" applyProtection="1">
      <alignment horizontal="right" vertical="center"/>
    </xf>
    <xf numFmtId="0" fontId="0" fillId="5" borderId="8" xfId="0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vertical="center"/>
    </xf>
    <xf numFmtId="0" fontId="0" fillId="5" borderId="12" xfId="0" applyFont="1" applyFill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17</xdr:row>
      <xdr:rowOff>0</xdr:rowOff>
    </xdr:from>
    <xdr:to>
      <xdr:col>3</xdr:col>
      <xdr:colOff>247650</xdr:colOff>
      <xdr:row>17</xdr:row>
      <xdr:rowOff>180975</xdr:rowOff>
    </xdr:to>
    <xdr:sp macro="" textlink="">
      <xdr:nvSpPr>
        <xdr:cNvPr id="6" name="Rectangle 1"/>
        <xdr:cNvSpPr>
          <a:spLocks noChangeArrowheads="1"/>
        </xdr:cNvSpPr>
      </xdr:nvSpPr>
      <xdr:spPr>
        <a:xfrm>
          <a:off x="1400175" y="5086350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17</xdr:row>
      <xdr:rowOff>180975</xdr:rowOff>
    </xdr:from>
    <xdr:to>
      <xdr:col>3</xdr:col>
      <xdr:colOff>247650</xdr:colOff>
      <xdr:row>18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>
        <a:xfrm>
          <a:off x="1400175" y="5267325"/>
          <a:ext cx="2190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6</xdr:col>
      <xdr:colOff>431320</xdr:colOff>
      <xdr:row>2</xdr:row>
      <xdr:rowOff>116818</xdr:rowOff>
    </xdr:from>
    <xdr:to>
      <xdr:col>9</xdr:col>
      <xdr:colOff>134788</xdr:colOff>
      <xdr:row>4</xdr:row>
      <xdr:rowOff>404364</xdr:rowOff>
    </xdr:to>
    <xdr:sp macro="" textlink="">
      <xdr:nvSpPr>
        <xdr:cNvPr id="2" name="テキスト ボックス 1"/>
        <xdr:cNvSpPr txBox="1"/>
      </xdr:nvSpPr>
      <xdr:spPr>
        <a:xfrm>
          <a:off x="3872900" y="566110"/>
          <a:ext cx="2336322" cy="65596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赤枠で囲われた箇所のみ</a:t>
          </a:r>
          <a:endParaRPr kumimoji="1" lang="en-US" altLang="ja-JP" sz="1100"/>
        </a:p>
        <a:p>
          <a:r>
            <a:rPr kumimoji="1" lang="ja-JP" altLang="en-US" sz="1100"/>
            <a:t>入力可能となっております。</a:t>
          </a:r>
        </a:p>
      </xdr:txBody>
    </xdr:sp>
    <xdr:clientData/>
  </xdr:twoCellAnchor>
  <xdr:twoCellAnchor>
    <xdr:from>
      <xdr:col>4</xdr:col>
      <xdr:colOff>664954</xdr:colOff>
      <xdr:row>4</xdr:row>
      <xdr:rowOff>215660</xdr:rowOff>
    </xdr:from>
    <xdr:to>
      <xdr:col>6</xdr:col>
      <xdr:colOff>422335</xdr:colOff>
      <xdr:row>6</xdr:row>
      <xdr:rowOff>26957</xdr:rowOff>
    </xdr:to>
    <xdr:cxnSp macro="">
      <xdr:nvCxnSpPr>
        <xdr:cNvPr id="5" name="直線矢印コネクタ 4"/>
        <xdr:cNvCxnSpPr/>
      </xdr:nvCxnSpPr>
      <xdr:spPr>
        <a:xfrm flipH="1">
          <a:off x="2740685" y="1033372"/>
          <a:ext cx="1123230" cy="52117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98845</xdr:colOff>
      <xdr:row>0</xdr:row>
      <xdr:rowOff>44929</xdr:rowOff>
    </xdr:from>
    <xdr:to>
      <xdr:col>9</xdr:col>
      <xdr:colOff>305519</xdr:colOff>
      <xdr:row>2</xdr:row>
      <xdr:rowOff>62902</xdr:rowOff>
    </xdr:to>
    <xdr:sp macro="" textlink="">
      <xdr:nvSpPr>
        <xdr:cNvPr id="8" name="テキスト ボックス 7"/>
        <xdr:cNvSpPr txBox="1"/>
      </xdr:nvSpPr>
      <xdr:spPr>
        <a:xfrm>
          <a:off x="5310637" y="44929"/>
          <a:ext cx="889599" cy="467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記入例</a:t>
          </a:r>
          <a:endParaRPr kumimoji="1" lang="en-US" altLang="ja-JP" sz="1600" b="1"/>
        </a:p>
      </xdr:txBody>
    </xdr:sp>
    <xdr:clientData/>
  </xdr:twoCellAnchor>
  <xdr:twoCellAnchor>
    <xdr:from>
      <xdr:col>1</xdr:col>
      <xdr:colOff>278561</xdr:colOff>
      <xdr:row>2</xdr:row>
      <xdr:rowOff>170733</xdr:rowOff>
    </xdr:from>
    <xdr:to>
      <xdr:col>1</xdr:col>
      <xdr:colOff>287547</xdr:colOff>
      <xdr:row>14</xdr:row>
      <xdr:rowOff>35943</xdr:rowOff>
    </xdr:to>
    <xdr:cxnSp macro="">
      <xdr:nvCxnSpPr>
        <xdr:cNvPr id="9" name="直線矢印コネクタ 8"/>
        <xdr:cNvCxnSpPr/>
      </xdr:nvCxnSpPr>
      <xdr:spPr>
        <a:xfrm flipV="1">
          <a:off x="467264" y="620025"/>
          <a:ext cx="8986" cy="245313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8985</xdr:colOff>
      <xdr:row>11</xdr:row>
      <xdr:rowOff>89500</xdr:rowOff>
    </xdr:from>
    <xdr:to>
      <xdr:col>3</xdr:col>
      <xdr:colOff>584079</xdr:colOff>
      <xdr:row>16</xdr:row>
      <xdr:rowOff>161745</xdr:rowOff>
    </xdr:to>
    <xdr:sp macro="" textlink="">
      <xdr:nvSpPr>
        <xdr:cNvPr id="13" name="テキスト ボックス 12"/>
        <xdr:cNvSpPr txBox="1"/>
      </xdr:nvSpPr>
      <xdr:spPr>
        <a:xfrm>
          <a:off x="8985" y="2560608"/>
          <a:ext cx="1967901" cy="101576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こちらの年度を選択すると、</a:t>
          </a:r>
          <a:endParaRPr kumimoji="1" lang="en-US" altLang="ja-JP" sz="1100"/>
        </a:p>
        <a:p>
          <a:r>
            <a:rPr kumimoji="1" lang="ja-JP" altLang="en-US" sz="1100"/>
            <a:t>北海道電力の当該年度の</a:t>
          </a:r>
          <a:endParaRPr kumimoji="1" lang="en-US" altLang="ja-JP" sz="1100"/>
        </a:p>
        <a:p>
          <a:r>
            <a:rPr kumimoji="1" lang="ja-JP" altLang="en-US" sz="1100"/>
            <a:t>排出係数が表示されます。</a:t>
          </a:r>
        </a:p>
      </xdr:txBody>
    </xdr:sp>
    <xdr:clientData/>
  </xdr:twoCellAnchor>
  <xdr:twoCellAnchor>
    <xdr:from>
      <xdr:col>3</xdr:col>
      <xdr:colOff>521179</xdr:colOff>
      <xdr:row>16</xdr:row>
      <xdr:rowOff>161745</xdr:rowOff>
    </xdr:from>
    <xdr:to>
      <xdr:col>6</xdr:col>
      <xdr:colOff>17972</xdr:colOff>
      <xdr:row>22</xdr:row>
      <xdr:rowOff>17971</xdr:rowOff>
    </xdr:to>
    <xdr:cxnSp macro="">
      <xdr:nvCxnSpPr>
        <xdr:cNvPr id="15" name="直線矢印コネクタ 14"/>
        <xdr:cNvCxnSpPr/>
      </xdr:nvCxnSpPr>
      <xdr:spPr>
        <a:xfrm>
          <a:off x="1913986" y="3576368"/>
          <a:ext cx="1545566" cy="98844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211526</xdr:colOff>
      <xdr:row>27</xdr:row>
      <xdr:rowOff>61285</xdr:rowOff>
    </xdr:from>
    <xdr:to>
      <xdr:col>11</xdr:col>
      <xdr:colOff>600794</xdr:colOff>
      <xdr:row>29</xdr:row>
      <xdr:rowOff>133350</xdr:rowOff>
    </xdr:to>
    <xdr:sp macro="" textlink="">
      <xdr:nvSpPr>
        <xdr:cNvPr id="17" name="テキスト ボックス 16"/>
        <xdr:cNvSpPr txBox="1"/>
      </xdr:nvSpPr>
      <xdr:spPr>
        <a:xfrm>
          <a:off x="5440751" y="5576260"/>
          <a:ext cx="2341893" cy="79596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赤枠で囲われた箇所のみ</a:t>
          </a:r>
          <a:endParaRPr kumimoji="1" lang="en-US" altLang="ja-JP" sz="1100"/>
        </a:p>
        <a:p>
          <a:r>
            <a:rPr kumimoji="1" lang="ja-JP" altLang="en-US" sz="1100"/>
            <a:t>入力可能となっております。</a:t>
          </a:r>
        </a:p>
      </xdr:txBody>
    </xdr:sp>
    <xdr:clientData/>
  </xdr:twoCellAnchor>
  <xdr:twoCellAnchor>
    <xdr:from>
      <xdr:col>6</xdr:col>
      <xdr:colOff>845210</xdr:colOff>
      <xdr:row>28</xdr:row>
      <xdr:rowOff>360152</xdr:rowOff>
    </xdr:from>
    <xdr:to>
      <xdr:col>8</xdr:col>
      <xdr:colOff>202541</xdr:colOff>
      <xdr:row>30</xdr:row>
      <xdr:rowOff>161924</xdr:rowOff>
    </xdr:to>
    <xdr:cxnSp macro="">
      <xdr:nvCxnSpPr>
        <xdr:cNvPr id="18" name="直線矢印コネクタ 17"/>
        <xdr:cNvCxnSpPr/>
      </xdr:nvCxnSpPr>
      <xdr:spPr>
        <a:xfrm flipH="1">
          <a:off x="4302785" y="6046577"/>
          <a:ext cx="1128981" cy="52567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29</xdr:row>
      <xdr:rowOff>122027</xdr:rowOff>
    </xdr:from>
    <xdr:to>
      <xdr:col>8</xdr:col>
      <xdr:colOff>231117</xdr:colOff>
      <xdr:row>31</xdr:row>
      <xdr:rowOff>0</xdr:rowOff>
    </xdr:to>
    <xdr:cxnSp macro="">
      <xdr:nvCxnSpPr>
        <xdr:cNvPr id="19" name="直線矢印コネクタ 18"/>
        <xdr:cNvCxnSpPr/>
      </xdr:nvCxnSpPr>
      <xdr:spPr>
        <a:xfrm flipH="1">
          <a:off x="5448300" y="6360902"/>
          <a:ext cx="12042" cy="23039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123824</xdr:colOff>
      <xdr:row>28</xdr:row>
      <xdr:rowOff>238125</xdr:rowOff>
    </xdr:from>
    <xdr:to>
      <xdr:col>13</xdr:col>
      <xdr:colOff>82549</xdr:colOff>
      <xdr:row>29</xdr:row>
      <xdr:rowOff>38100</xdr:rowOff>
    </xdr:to>
    <xdr:sp macro="" textlink="">
      <xdr:nvSpPr>
        <xdr:cNvPr id="10" name="テキスト ボックス 9"/>
        <xdr:cNvSpPr txBox="1"/>
      </xdr:nvSpPr>
      <xdr:spPr>
        <a:xfrm>
          <a:off x="4841874" y="5889625"/>
          <a:ext cx="25495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北海道ガスがデフォルトとなってます。</a:t>
          </a:r>
        </a:p>
      </xdr:txBody>
    </xdr:sp>
    <xdr:clientData/>
  </xdr:twoCellAnchor>
  <xdr:twoCellAnchor>
    <xdr:from>
      <xdr:col>8</xdr:col>
      <xdr:colOff>123825</xdr:colOff>
      <xdr:row>28</xdr:row>
      <xdr:rowOff>400050</xdr:rowOff>
    </xdr:from>
    <xdr:to>
      <xdr:col>12</xdr:col>
      <xdr:colOff>9525</xdr:colOff>
      <xdr:row>30</xdr:row>
      <xdr:rowOff>28575</xdr:rowOff>
    </xdr:to>
    <xdr:sp macro="" textlink="">
      <xdr:nvSpPr>
        <xdr:cNvPr id="20" name="テキスト ボックス 19"/>
        <xdr:cNvSpPr txBox="1"/>
      </xdr:nvSpPr>
      <xdr:spPr>
        <a:xfrm>
          <a:off x="5353050" y="6086475"/>
          <a:ext cx="25241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　  必要に応じ書き換えてください。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10603</xdr:colOff>
      <xdr:row>17</xdr:row>
      <xdr:rowOff>35943</xdr:rowOff>
    </xdr:from>
    <xdr:to>
      <xdr:col>3</xdr:col>
      <xdr:colOff>229678</xdr:colOff>
      <xdr:row>18</xdr:row>
      <xdr:rowOff>28215</xdr:rowOff>
    </xdr:to>
    <xdr:sp macro="" textlink="">
      <xdr:nvSpPr>
        <xdr:cNvPr id="2" name="Rectangle 1"/>
        <xdr:cNvSpPr>
          <a:spLocks noChangeArrowheads="1"/>
        </xdr:cNvSpPr>
      </xdr:nvSpPr>
      <xdr:spPr>
        <a:xfrm>
          <a:off x="1403410" y="3639268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17</xdr:row>
      <xdr:rowOff>180975</xdr:rowOff>
    </xdr:from>
    <xdr:to>
      <xdr:col>3</xdr:col>
      <xdr:colOff>247650</xdr:colOff>
      <xdr:row>18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>
        <a:xfrm>
          <a:off x="1428750" y="3810000"/>
          <a:ext cx="2190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17</xdr:row>
      <xdr:rowOff>0</xdr:rowOff>
    </xdr:from>
    <xdr:to>
      <xdr:col>3</xdr:col>
      <xdr:colOff>247650</xdr:colOff>
      <xdr:row>17</xdr:row>
      <xdr:rowOff>180975</xdr:rowOff>
    </xdr:to>
    <xdr:sp macro="" textlink="">
      <xdr:nvSpPr>
        <xdr:cNvPr id="2" name="Rectangle 1"/>
        <xdr:cNvSpPr>
          <a:spLocks noChangeArrowheads="1"/>
        </xdr:cNvSpPr>
      </xdr:nvSpPr>
      <xdr:spPr>
        <a:xfrm>
          <a:off x="1428750" y="3629025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17</xdr:row>
      <xdr:rowOff>180975</xdr:rowOff>
    </xdr:from>
    <xdr:to>
      <xdr:col>3</xdr:col>
      <xdr:colOff>247650</xdr:colOff>
      <xdr:row>18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>
        <a:xfrm>
          <a:off x="1428750" y="3810000"/>
          <a:ext cx="2190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9"/>
  <sheetViews>
    <sheetView tabSelected="1" view="pageBreakPreview" topLeftCell="A25" zoomScaleNormal="100" zoomScaleSheetLayoutView="100" workbookViewId="0">
      <selection activeCell="B2" sqref="B2"/>
    </sheetView>
  </sheetViews>
  <sheetFormatPr defaultRowHeight="13.5" x14ac:dyDescent="0.15"/>
  <cols>
    <col min="1" max="1" width="2.5" customWidth="1"/>
    <col min="2" max="2" width="6.875" customWidth="1"/>
    <col min="7" max="7" width="11.25" customWidth="1"/>
    <col min="8" max="8" width="12" customWidth="1"/>
    <col min="9" max="9" width="11.375" customWidth="1"/>
    <col min="10" max="10" width="5.25" customWidth="1"/>
    <col min="13" max="13" width="3" customWidth="1"/>
  </cols>
  <sheetData>
    <row r="1" spans="1:10" ht="21" x14ac:dyDescent="0.15">
      <c r="A1" s="14"/>
      <c r="B1" s="14"/>
      <c r="C1" s="14"/>
      <c r="D1" s="15" t="s">
        <v>51</v>
      </c>
      <c r="E1" s="14"/>
      <c r="F1" s="14"/>
      <c r="G1" s="14"/>
      <c r="H1" s="14"/>
      <c r="I1" s="14"/>
      <c r="J1" s="14"/>
    </row>
    <row r="2" spans="1:10" ht="14.25" thickBo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4.25" thickBot="1" x14ac:dyDescent="0.2">
      <c r="A3" s="14"/>
      <c r="B3" s="42">
        <v>2020</v>
      </c>
      <c r="C3" s="16" t="s">
        <v>25</v>
      </c>
      <c r="D3" s="17" t="s">
        <v>27</v>
      </c>
      <c r="E3" s="14"/>
      <c r="F3" s="14"/>
      <c r="G3" s="14"/>
      <c r="H3" s="14"/>
      <c r="I3" s="14"/>
      <c r="J3" s="14"/>
    </row>
    <row r="4" spans="1:10" ht="15" customHeight="1" x14ac:dyDescent="0.15">
      <c r="A4" s="14"/>
      <c r="B4" s="112" t="s">
        <v>0</v>
      </c>
      <c r="C4" s="113"/>
      <c r="D4" s="114"/>
      <c r="E4" s="100" t="s">
        <v>21</v>
      </c>
      <c r="F4" s="101"/>
      <c r="G4" s="89" t="s">
        <v>24</v>
      </c>
      <c r="H4" s="90"/>
      <c r="I4" s="87" t="s">
        <v>95</v>
      </c>
      <c r="J4" s="14"/>
    </row>
    <row r="5" spans="1:10" ht="42" customHeight="1" thickBot="1" x14ac:dyDescent="0.2">
      <c r="A5" s="14"/>
      <c r="B5" s="115"/>
      <c r="C5" s="116"/>
      <c r="D5" s="117"/>
      <c r="E5" s="38" t="s">
        <v>28</v>
      </c>
      <c r="F5" s="9" t="s">
        <v>15</v>
      </c>
      <c r="G5" s="18" t="s">
        <v>28</v>
      </c>
      <c r="H5" s="18" t="s">
        <v>29</v>
      </c>
      <c r="I5" s="88"/>
      <c r="J5" s="14"/>
    </row>
    <row r="6" spans="1:10" ht="14.25" customHeight="1" thickTop="1" x14ac:dyDescent="0.15">
      <c r="A6" s="14"/>
      <c r="B6" s="92" t="s">
        <v>36</v>
      </c>
      <c r="C6" s="110" t="s">
        <v>1</v>
      </c>
      <c r="D6" s="111"/>
      <c r="E6" s="43"/>
      <c r="F6" s="59" t="s">
        <v>53</v>
      </c>
      <c r="G6" s="19">
        <v>2.3199999999999998</v>
      </c>
      <c r="H6" s="39" t="s">
        <v>96</v>
      </c>
      <c r="I6" s="11">
        <f>ROUND(E6*G6,0)</f>
        <v>0</v>
      </c>
      <c r="J6" s="14"/>
    </row>
    <row r="7" spans="1:10" ht="15" customHeight="1" x14ac:dyDescent="0.15">
      <c r="A7" s="14"/>
      <c r="B7" s="93"/>
      <c r="C7" s="108" t="s">
        <v>4</v>
      </c>
      <c r="D7" s="102"/>
      <c r="E7" s="44"/>
      <c r="F7" s="59" t="s">
        <v>53</v>
      </c>
      <c r="G7" s="19">
        <v>2.4900000000000002</v>
      </c>
      <c r="H7" s="39" t="s">
        <v>96</v>
      </c>
      <c r="I7" s="11">
        <f t="shared" ref="I7:I17" si="0">ROUND(E7*G7,0)</f>
        <v>0</v>
      </c>
      <c r="J7" s="14"/>
    </row>
    <row r="8" spans="1:10" ht="15" customHeight="1" x14ac:dyDescent="0.15">
      <c r="A8" s="14"/>
      <c r="B8" s="93"/>
      <c r="C8" s="108" t="s">
        <v>3</v>
      </c>
      <c r="D8" s="102"/>
      <c r="E8" s="44"/>
      <c r="F8" s="59" t="s">
        <v>53</v>
      </c>
      <c r="G8" s="19">
        <v>2.58</v>
      </c>
      <c r="H8" s="39" t="s">
        <v>96</v>
      </c>
      <c r="I8" s="11">
        <f t="shared" si="0"/>
        <v>0</v>
      </c>
      <c r="J8" s="14"/>
    </row>
    <row r="9" spans="1:10" ht="15" customHeight="1" x14ac:dyDescent="0.15">
      <c r="A9" s="14"/>
      <c r="B9" s="93"/>
      <c r="C9" s="108" t="s">
        <v>5</v>
      </c>
      <c r="D9" s="102"/>
      <c r="E9" s="44"/>
      <c r="F9" s="59" t="s">
        <v>53</v>
      </c>
      <c r="G9" s="19">
        <v>2.71</v>
      </c>
      <c r="H9" s="39" t="s">
        <v>96</v>
      </c>
      <c r="I9" s="11">
        <f t="shared" si="0"/>
        <v>0</v>
      </c>
      <c r="J9" s="14"/>
    </row>
    <row r="10" spans="1:10" ht="15" customHeight="1" x14ac:dyDescent="0.15">
      <c r="A10" s="14"/>
      <c r="B10" s="93"/>
      <c r="C10" s="108" t="s">
        <v>2</v>
      </c>
      <c r="D10" s="102"/>
      <c r="E10" s="44"/>
      <c r="F10" s="59" t="s">
        <v>53</v>
      </c>
      <c r="G10" s="19">
        <v>3</v>
      </c>
      <c r="H10" s="39" t="s">
        <v>96</v>
      </c>
      <c r="I10" s="11">
        <f t="shared" si="0"/>
        <v>0</v>
      </c>
      <c r="J10" s="14"/>
    </row>
    <row r="11" spans="1:10" ht="15" customHeight="1" x14ac:dyDescent="0.15">
      <c r="A11" s="14"/>
      <c r="B11" s="93"/>
      <c r="C11" s="95" t="s">
        <v>11</v>
      </c>
      <c r="D11" s="41" t="s">
        <v>17</v>
      </c>
      <c r="E11" s="44"/>
      <c r="F11" s="59" t="s">
        <v>86</v>
      </c>
      <c r="G11" s="19">
        <v>3</v>
      </c>
      <c r="H11" s="39" t="s">
        <v>59</v>
      </c>
      <c r="I11" s="11">
        <f t="shared" si="0"/>
        <v>0</v>
      </c>
      <c r="J11" s="14" t="s">
        <v>23</v>
      </c>
    </row>
    <row r="12" spans="1:10" ht="15" customHeight="1" x14ac:dyDescent="0.15">
      <c r="A12" s="14"/>
      <c r="B12" s="93"/>
      <c r="C12" s="96"/>
      <c r="D12" s="41" t="s">
        <v>9</v>
      </c>
      <c r="E12" s="44"/>
      <c r="F12" s="59" t="s">
        <v>55</v>
      </c>
      <c r="G12" s="19">
        <v>2.34</v>
      </c>
      <c r="H12" s="39" t="s">
        <v>97</v>
      </c>
      <c r="I12" s="11">
        <f t="shared" si="0"/>
        <v>0</v>
      </c>
      <c r="J12" s="14"/>
    </row>
    <row r="13" spans="1:10" ht="15" customHeight="1" x14ac:dyDescent="0.15">
      <c r="A13" s="14"/>
      <c r="B13" s="93"/>
      <c r="C13" s="95" t="s">
        <v>12</v>
      </c>
      <c r="D13" s="41" t="s">
        <v>22</v>
      </c>
      <c r="E13" s="44"/>
      <c r="F13" s="59" t="s">
        <v>87</v>
      </c>
      <c r="G13" s="20">
        <v>2.7</v>
      </c>
      <c r="H13" s="39" t="s">
        <v>59</v>
      </c>
      <c r="I13" s="11">
        <f t="shared" si="0"/>
        <v>0</v>
      </c>
      <c r="J13" s="14"/>
    </row>
    <row r="14" spans="1:10" ht="15" customHeight="1" x14ac:dyDescent="0.15">
      <c r="A14" s="14"/>
      <c r="B14" s="93"/>
      <c r="C14" s="96"/>
      <c r="D14" s="41" t="s">
        <v>14</v>
      </c>
      <c r="E14" s="44"/>
      <c r="F14" s="59" t="s">
        <v>55</v>
      </c>
      <c r="G14" s="19">
        <v>2.2200000000000002</v>
      </c>
      <c r="H14" s="39" t="s">
        <v>97</v>
      </c>
      <c r="I14" s="11">
        <f t="shared" si="0"/>
        <v>0</v>
      </c>
      <c r="J14" s="14"/>
    </row>
    <row r="15" spans="1:10" ht="15" customHeight="1" x14ac:dyDescent="0.15">
      <c r="A15" s="14"/>
      <c r="B15" s="93"/>
      <c r="C15" s="97" t="s">
        <v>13</v>
      </c>
      <c r="D15" s="41" t="s">
        <v>19</v>
      </c>
      <c r="E15" s="44"/>
      <c r="F15" s="59" t="s">
        <v>87</v>
      </c>
      <c r="G15" s="19">
        <v>2.61</v>
      </c>
      <c r="H15" s="39" t="s">
        <v>59</v>
      </c>
      <c r="I15" s="11">
        <f t="shared" si="0"/>
        <v>0</v>
      </c>
      <c r="J15" s="14"/>
    </row>
    <row r="16" spans="1:10" ht="15" customHeight="1" x14ac:dyDescent="0.15">
      <c r="A16" s="14"/>
      <c r="B16" s="93"/>
      <c r="C16" s="98"/>
      <c r="D16" s="41" t="s">
        <v>18</v>
      </c>
      <c r="E16" s="44"/>
      <c r="F16" s="59" t="s">
        <v>87</v>
      </c>
      <c r="G16" s="19">
        <v>2.33</v>
      </c>
      <c r="H16" s="39" t="s">
        <v>59</v>
      </c>
      <c r="I16" s="11">
        <f t="shared" si="0"/>
        <v>0</v>
      </c>
      <c r="J16" s="14"/>
    </row>
    <row r="17" spans="1:12" ht="15" customHeight="1" thickBot="1" x14ac:dyDescent="0.2">
      <c r="A17" s="14"/>
      <c r="B17" s="93"/>
      <c r="C17" s="99"/>
      <c r="D17" s="13" t="s">
        <v>20</v>
      </c>
      <c r="E17" s="45"/>
      <c r="F17" s="59" t="s">
        <v>87</v>
      </c>
      <c r="G17" s="19">
        <v>2.52</v>
      </c>
      <c r="H17" s="39" t="s">
        <v>59</v>
      </c>
      <c r="I17" s="11">
        <f t="shared" si="0"/>
        <v>0</v>
      </c>
      <c r="J17" s="14"/>
    </row>
    <row r="18" spans="1:12" ht="15" customHeight="1" thickTop="1" x14ac:dyDescent="0.15">
      <c r="A18" s="14"/>
      <c r="B18" s="93"/>
      <c r="C18" s="105" t="s">
        <v>84</v>
      </c>
      <c r="D18" s="119"/>
      <c r="E18" s="46">
        <f>D32</f>
        <v>50.5</v>
      </c>
      <c r="F18" s="37" t="s">
        <v>55</v>
      </c>
      <c r="G18" s="21">
        <f>ROUND(E32*G32,3)</f>
        <v>2.2909999999999999</v>
      </c>
      <c r="H18" s="39" t="s">
        <v>97</v>
      </c>
      <c r="I18" s="11">
        <f>ROUND(E18*G18,0)</f>
        <v>116</v>
      </c>
      <c r="J18" s="14" t="s">
        <v>23</v>
      </c>
    </row>
    <row r="19" spans="1:12" ht="15" customHeight="1" thickBot="1" x14ac:dyDescent="0.2">
      <c r="A19" s="14"/>
      <c r="B19" s="94"/>
      <c r="C19" s="100" t="s">
        <v>10</v>
      </c>
      <c r="D19" s="101"/>
      <c r="E19" s="118"/>
      <c r="F19" s="102"/>
      <c r="G19" s="22"/>
      <c r="H19" s="23"/>
      <c r="I19" s="12">
        <f>SUM(I6:I18)</f>
        <v>116</v>
      </c>
      <c r="J19" s="14"/>
    </row>
    <row r="20" spans="1:12" ht="15" customHeight="1" thickTop="1" x14ac:dyDescent="0.15">
      <c r="A20" s="14"/>
      <c r="B20" s="103" t="s">
        <v>37</v>
      </c>
      <c r="C20" s="108" t="s">
        <v>7</v>
      </c>
      <c r="D20" s="102"/>
      <c r="E20" s="47"/>
      <c r="F20" s="59" t="s">
        <v>88</v>
      </c>
      <c r="G20" s="21">
        <v>5.7000000000000002E-2</v>
      </c>
      <c r="H20" s="39" t="s">
        <v>91</v>
      </c>
      <c r="I20" s="11">
        <f>ROUND(E20*G20,0)</f>
        <v>0</v>
      </c>
      <c r="J20" s="14"/>
    </row>
    <row r="21" spans="1:12" ht="15" customHeight="1" thickBot="1" x14ac:dyDescent="0.2">
      <c r="A21" s="14"/>
      <c r="B21" s="93"/>
      <c r="C21" s="108" t="s">
        <v>8</v>
      </c>
      <c r="D21" s="102"/>
      <c r="E21" s="48"/>
      <c r="F21" s="59" t="s">
        <v>88</v>
      </c>
      <c r="G21" s="21">
        <v>5.7000000000000002E-2</v>
      </c>
      <c r="H21" s="39" t="s">
        <v>91</v>
      </c>
      <c r="I21" s="11">
        <f>ROUND(E21*G21,0)</f>
        <v>0</v>
      </c>
      <c r="J21" s="14"/>
    </row>
    <row r="22" spans="1:12" ht="15" customHeight="1" thickTop="1" thickBot="1" x14ac:dyDescent="0.2">
      <c r="A22" s="14"/>
      <c r="B22" s="94"/>
      <c r="C22" s="100" t="s">
        <v>10</v>
      </c>
      <c r="D22" s="101"/>
      <c r="E22" s="109"/>
      <c r="F22" s="102"/>
      <c r="G22" s="49"/>
      <c r="H22" s="23"/>
      <c r="I22" s="12">
        <f>SUM(I20:I21)</f>
        <v>0</v>
      </c>
      <c r="J22" s="14"/>
    </row>
    <row r="23" spans="1:12" ht="15" customHeight="1" thickTop="1" thickBot="1" x14ac:dyDescent="0.2">
      <c r="A23" s="14"/>
      <c r="B23" s="104" t="s">
        <v>16</v>
      </c>
      <c r="C23" s="105" t="s">
        <v>45</v>
      </c>
      <c r="D23" s="106"/>
      <c r="E23" s="62"/>
      <c r="F23" s="64" t="s">
        <v>89</v>
      </c>
      <c r="G23" s="24">
        <f>IF(B3="","",VLOOKUP(B3,北電年度別排出係数等!A2:B20,2,0))</f>
        <v>0.60099999999999998</v>
      </c>
      <c r="H23" s="60" t="s">
        <v>98</v>
      </c>
      <c r="I23" s="11">
        <f>ROUND(E23*G23,0)</f>
        <v>0</v>
      </c>
      <c r="J23" s="14"/>
      <c r="K23" s="6"/>
      <c r="L23" s="5"/>
    </row>
    <row r="24" spans="1:12" ht="15" customHeight="1" thickTop="1" x14ac:dyDescent="0.15">
      <c r="A24" s="14"/>
      <c r="B24" s="93"/>
      <c r="C24" s="105" t="s">
        <v>85</v>
      </c>
      <c r="D24" s="107"/>
      <c r="E24" s="46">
        <f>E38</f>
        <v>200</v>
      </c>
      <c r="F24" s="37" t="s">
        <v>89</v>
      </c>
      <c r="G24" s="50">
        <f>F38</f>
        <v>0.45400000000000001</v>
      </c>
      <c r="H24" s="60" t="s">
        <v>98</v>
      </c>
      <c r="I24" s="11">
        <f>ROUND(E24*G24,0)</f>
        <v>91</v>
      </c>
      <c r="J24" s="14"/>
    </row>
    <row r="25" spans="1:12" ht="15" customHeight="1" x14ac:dyDescent="0.15">
      <c r="A25" s="14"/>
      <c r="B25" s="94"/>
      <c r="C25" s="100" t="s">
        <v>10</v>
      </c>
      <c r="D25" s="101"/>
      <c r="E25" s="102"/>
      <c r="F25" s="102"/>
      <c r="G25" s="22"/>
      <c r="H25" s="23"/>
      <c r="I25" s="12">
        <f>SUM(I23:I24)</f>
        <v>91</v>
      </c>
      <c r="J25" s="14"/>
    </row>
    <row r="26" spans="1:12" ht="15" customHeight="1" x14ac:dyDescent="0.15">
      <c r="A26" s="14"/>
      <c r="B26" s="100" t="s">
        <v>6</v>
      </c>
      <c r="C26" s="101"/>
      <c r="D26" s="101"/>
      <c r="E26" s="102"/>
      <c r="F26" s="102"/>
      <c r="G26" s="22"/>
      <c r="H26" s="23"/>
      <c r="I26" s="12">
        <f>I19+I22+I25</f>
        <v>207</v>
      </c>
      <c r="J26" s="14"/>
    </row>
    <row r="27" spans="1:12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2" x14ac:dyDescent="0.15">
      <c r="A28" s="14"/>
      <c r="B28" s="16" t="s">
        <v>30</v>
      </c>
      <c r="C28" s="14"/>
      <c r="D28" s="14"/>
      <c r="E28" s="14"/>
      <c r="F28" s="14"/>
      <c r="G28" s="14"/>
      <c r="H28" s="14"/>
      <c r="I28" s="14"/>
      <c r="J28" s="14"/>
    </row>
    <row r="29" spans="1:12" ht="43.5" customHeight="1" thickBot="1" x14ac:dyDescent="0.2">
      <c r="A29" s="14"/>
      <c r="B29" s="73" t="s">
        <v>82</v>
      </c>
      <c r="C29" s="73"/>
      <c r="D29" s="73"/>
      <c r="E29" s="73"/>
      <c r="F29" s="73"/>
      <c r="G29" s="73"/>
      <c r="H29" s="73"/>
      <c r="I29" s="73"/>
      <c r="J29" s="14"/>
    </row>
    <row r="30" spans="1:12" x14ac:dyDescent="0.15">
      <c r="A30" s="14"/>
      <c r="B30" s="82" t="s">
        <v>31</v>
      </c>
      <c r="C30" s="76"/>
      <c r="D30" s="26" t="s">
        <v>32</v>
      </c>
      <c r="E30" s="75" t="s">
        <v>34</v>
      </c>
      <c r="F30" s="75"/>
      <c r="G30" s="26" t="s">
        <v>35</v>
      </c>
      <c r="H30" s="26" t="s">
        <v>38</v>
      </c>
      <c r="I30" s="78" t="s">
        <v>39</v>
      </c>
      <c r="J30" s="14"/>
    </row>
    <row r="31" spans="1:12" ht="14.25" thickBot="1" x14ac:dyDescent="0.2">
      <c r="A31" s="14"/>
      <c r="B31" s="83"/>
      <c r="C31" s="84"/>
      <c r="D31" s="51" t="s">
        <v>90</v>
      </c>
      <c r="E31" s="79" t="s">
        <v>40</v>
      </c>
      <c r="F31" s="77"/>
      <c r="G31" s="51" t="s">
        <v>91</v>
      </c>
      <c r="H31" s="28" t="s">
        <v>92</v>
      </c>
      <c r="I31" s="85"/>
      <c r="J31" s="14"/>
    </row>
    <row r="32" spans="1:12" ht="15" thickTop="1" thickBot="1" x14ac:dyDescent="0.2">
      <c r="A32" s="14"/>
      <c r="B32" s="65" t="s">
        <v>43</v>
      </c>
      <c r="C32" s="86"/>
      <c r="D32" s="52">
        <v>50.5</v>
      </c>
      <c r="E32" s="91">
        <v>45</v>
      </c>
      <c r="F32" s="91"/>
      <c r="G32" s="53">
        <v>5.0900000000000001E-2</v>
      </c>
      <c r="H32" s="54">
        <f>E32*D32*G32</f>
        <v>115.67025</v>
      </c>
      <c r="I32" s="55" t="s">
        <v>44</v>
      </c>
      <c r="J32" s="14"/>
    </row>
    <row r="33" spans="1:10" ht="14.25" thickTop="1" x14ac:dyDescent="0.15">
      <c r="A33" s="14"/>
      <c r="B33" s="56"/>
      <c r="C33" s="56"/>
      <c r="D33" s="56"/>
      <c r="E33" s="14"/>
      <c r="F33" s="14"/>
      <c r="G33" s="14"/>
      <c r="H33" s="14"/>
      <c r="I33" s="56"/>
      <c r="J33" s="14"/>
    </row>
    <row r="34" spans="1:10" x14ac:dyDescent="0.15">
      <c r="A34" s="14"/>
      <c r="B34" s="16" t="s">
        <v>83</v>
      </c>
      <c r="C34" s="14"/>
      <c r="D34" s="14"/>
      <c r="E34" s="14"/>
      <c r="F34" s="14"/>
      <c r="G34" s="14"/>
      <c r="H34" s="14"/>
      <c r="I34" s="14"/>
      <c r="J34" s="14"/>
    </row>
    <row r="35" spans="1:10" s="8" customFormat="1" ht="42.75" customHeight="1" thickBot="1" x14ac:dyDescent="0.2">
      <c r="A35" s="30"/>
      <c r="B35" s="74" t="s">
        <v>52</v>
      </c>
      <c r="C35" s="74"/>
      <c r="D35" s="74"/>
      <c r="E35" s="74"/>
      <c r="F35" s="74"/>
      <c r="G35" s="74"/>
      <c r="H35" s="74"/>
      <c r="I35" s="74"/>
      <c r="J35" s="74"/>
    </row>
    <row r="36" spans="1:10" x14ac:dyDescent="0.15">
      <c r="A36" s="14"/>
      <c r="B36" s="71"/>
      <c r="C36" s="75" t="s">
        <v>46</v>
      </c>
      <c r="D36" s="76"/>
      <c r="E36" s="26" t="s">
        <v>32</v>
      </c>
      <c r="F36" s="75" t="s">
        <v>35</v>
      </c>
      <c r="G36" s="75"/>
      <c r="H36" s="75" t="s">
        <v>38</v>
      </c>
      <c r="I36" s="78"/>
      <c r="J36" s="14"/>
    </row>
    <row r="37" spans="1:10" ht="14.25" thickBot="1" x14ac:dyDescent="0.2">
      <c r="A37" s="14"/>
      <c r="B37" s="72"/>
      <c r="C37" s="77"/>
      <c r="D37" s="77"/>
      <c r="E37" s="51" t="s">
        <v>93</v>
      </c>
      <c r="F37" s="79" t="s">
        <v>94</v>
      </c>
      <c r="G37" s="77"/>
      <c r="H37" s="80" t="s">
        <v>92</v>
      </c>
      <c r="I37" s="81"/>
      <c r="J37" s="14"/>
    </row>
    <row r="38" spans="1:10" s="7" customFormat="1" ht="15" thickTop="1" thickBot="1" x14ac:dyDescent="0.2">
      <c r="A38" s="31"/>
      <c r="B38" s="57" t="s">
        <v>49</v>
      </c>
      <c r="C38" s="65" t="s">
        <v>50</v>
      </c>
      <c r="D38" s="66"/>
      <c r="E38" s="58">
        <v>200</v>
      </c>
      <c r="F38" s="67">
        <v>0.45400000000000001</v>
      </c>
      <c r="G38" s="68"/>
      <c r="H38" s="69">
        <f>E38*F38</f>
        <v>90.8</v>
      </c>
      <c r="I38" s="70"/>
      <c r="J38" s="31"/>
    </row>
    <row r="39" spans="1:10" ht="14.25" thickTop="1" x14ac:dyDescent="0.15">
      <c r="A39" s="14"/>
      <c r="B39" s="14"/>
      <c r="C39" s="14"/>
      <c r="D39" s="14"/>
      <c r="E39" s="56"/>
      <c r="F39" s="14"/>
      <c r="G39" s="14"/>
      <c r="H39" s="14"/>
      <c r="I39" s="14"/>
      <c r="J39" s="14"/>
    </row>
  </sheetData>
  <sheetProtection sheet="1" selectLockedCells="1"/>
  <mergeCells count="41">
    <mergeCell ref="C20:D20"/>
    <mergeCell ref="C21:D21"/>
    <mergeCell ref="C22:F22"/>
    <mergeCell ref="E4:F4"/>
    <mergeCell ref="C6:D6"/>
    <mergeCell ref="B4:D5"/>
    <mergeCell ref="C10:D10"/>
    <mergeCell ref="C19:F19"/>
    <mergeCell ref="C18:D18"/>
    <mergeCell ref="I4:I5"/>
    <mergeCell ref="G4:H4"/>
    <mergeCell ref="E32:F32"/>
    <mergeCell ref="B6:B19"/>
    <mergeCell ref="C11:C12"/>
    <mergeCell ref="C13:C14"/>
    <mergeCell ref="C15:C17"/>
    <mergeCell ref="C25:F25"/>
    <mergeCell ref="B26:F26"/>
    <mergeCell ref="B20:B22"/>
    <mergeCell ref="B23:B25"/>
    <mergeCell ref="C23:D23"/>
    <mergeCell ref="C24:D24"/>
    <mergeCell ref="C7:D7"/>
    <mergeCell ref="C8:D8"/>
    <mergeCell ref="C9:D9"/>
    <mergeCell ref="C38:D38"/>
    <mergeCell ref="F38:G38"/>
    <mergeCell ref="H38:I38"/>
    <mergeCell ref="B36:B37"/>
    <mergeCell ref="B29:I29"/>
    <mergeCell ref="B35:J35"/>
    <mergeCell ref="C36:D37"/>
    <mergeCell ref="F36:G36"/>
    <mergeCell ref="H36:I36"/>
    <mergeCell ref="F37:G37"/>
    <mergeCell ref="H37:I37"/>
    <mergeCell ref="B30:C31"/>
    <mergeCell ref="E30:F30"/>
    <mergeCell ref="E31:F31"/>
    <mergeCell ref="I30:I31"/>
    <mergeCell ref="B32:C32"/>
  </mergeCells>
  <phoneticPr fontId="1"/>
  <pageMargins left="0.39370078740157483" right="0.39370078740157483" top="0.98425196850393681" bottom="0.98425196850393681" header="0.51181102362204722" footer="0.51181102362204722"/>
  <pageSetup paperSize="9" scale="91" fitToHeight="0" orientation="portrait" horizontalDpi="400" verticalDpi="4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北電年度別排出係数等!$A$2:$A$15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9"/>
  <sheetViews>
    <sheetView view="pageBreakPreview" zoomScale="106" zoomScaleNormal="100" zoomScaleSheetLayoutView="106" workbookViewId="0">
      <selection activeCell="B3" sqref="B3"/>
    </sheetView>
  </sheetViews>
  <sheetFormatPr defaultRowHeight="13.5" x14ac:dyDescent="0.15"/>
  <cols>
    <col min="1" max="1" width="2.5" customWidth="1"/>
    <col min="2" max="2" width="6.875" customWidth="1"/>
    <col min="7" max="7" width="11.25" customWidth="1"/>
    <col min="8" max="8" width="12" customWidth="1"/>
    <col min="9" max="9" width="11.375" customWidth="1"/>
    <col min="10" max="10" width="5.25" customWidth="1"/>
  </cols>
  <sheetData>
    <row r="1" spans="1:10" ht="21" x14ac:dyDescent="0.15">
      <c r="A1" s="14"/>
      <c r="B1" s="14"/>
      <c r="C1" s="14"/>
      <c r="D1" s="120" t="s">
        <v>51</v>
      </c>
      <c r="E1" s="120"/>
      <c r="F1" s="120"/>
      <c r="G1" s="120"/>
      <c r="H1" s="121" t="s">
        <v>100</v>
      </c>
      <c r="I1" s="121"/>
      <c r="J1" s="14"/>
    </row>
    <row r="2" spans="1:10" ht="14.25" thickBo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4.25" thickBot="1" x14ac:dyDescent="0.2">
      <c r="A3" s="14"/>
      <c r="B3" s="34">
        <v>2020</v>
      </c>
      <c r="C3" s="16" t="s">
        <v>25</v>
      </c>
      <c r="D3" s="17" t="s">
        <v>27</v>
      </c>
      <c r="E3" s="14"/>
      <c r="F3" s="14"/>
      <c r="G3" s="14"/>
      <c r="H3" s="14"/>
      <c r="I3" s="14"/>
      <c r="J3" s="14"/>
    </row>
    <row r="4" spans="1:10" ht="15" customHeight="1" x14ac:dyDescent="0.15">
      <c r="A4" s="14"/>
      <c r="B4" s="112" t="s">
        <v>0</v>
      </c>
      <c r="C4" s="113"/>
      <c r="D4" s="114"/>
      <c r="E4" s="100" t="s">
        <v>21</v>
      </c>
      <c r="F4" s="101"/>
      <c r="G4" s="89" t="s">
        <v>24</v>
      </c>
      <c r="H4" s="90"/>
      <c r="I4" s="87" t="s">
        <v>63</v>
      </c>
      <c r="J4" s="14"/>
    </row>
    <row r="5" spans="1:10" ht="42" customHeight="1" x14ac:dyDescent="0.15">
      <c r="A5" s="14"/>
      <c r="B5" s="115"/>
      <c r="C5" s="116"/>
      <c r="D5" s="117"/>
      <c r="E5" s="40" t="s">
        <v>64</v>
      </c>
      <c r="F5" s="9" t="s">
        <v>15</v>
      </c>
      <c r="G5" s="18" t="s">
        <v>28</v>
      </c>
      <c r="H5" s="18" t="s">
        <v>29</v>
      </c>
      <c r="I5" s="88"/>
      <c r="J5" s="14"/>
    </row>
    <row r="6" spans="1:10" ht="14.25" customHeight="1" x14ac:dyDescent="0.15">
      <c r="A6" s="14"/>
      <c r="B6" s="92" t="s">
        <v>36</v>
      </c>
      <c r="C6" s="110" t="s">
        <v>1</v>
      </c>
      <c r="D6" s="130"/>
      <c r="E6" s="1"/>
      <c r="F6" s="37" t="s">
        <v>53</v>
      </c>
      <c r="G6" s="19">
        <v>2.3199999999999998</v>
      </c>
      <c r="H6" s="39" t="s">
        <v>58</v>
      </c>
      <c r="I6" s="11">
        <f>ROUND(E6*G6,0)</f>
        <v>0</v>
      </c>
      <c r="J6" s="14"/>
    </row>
    <row r="7" spans="1:10" ht="15" customHeight="1" x14ac:dyDescent="0.15">
      <c r="A7" s="14"/>
      <c r="B7" s="93"/>
      <c r="C7" s="108" t="s">
        <v>4</v>
      </c>
      <c r="D7" s="129"/>
      <c r="E7" s="1"/>
      <c r="F7" s="37" t="s">
        <v>53</v>
      </c>
      <c r="G7" s="19">
        <v>2.4900000000000002</v>
      </c>
      <c r="H7" s="39" t="s">
        <v>58</v>
      </c>
      <c r="I7" s="11">
        <f t="shared" ref="I7:I17" si="0">ROUND(E7*G7,0)</f>
        <v>0</v>
      </c>
      <c r="J7" s="14"/>
    </row>
    <row r="8" spans="1:10" ht="15" customHeight="1" x14ac:dyDescent="0.15">
      <c r="A8" s="14"/>
      <c r="B8" s="93"/>
      <c r="C8" s="108" t="s">
        <v>3</v>
      </c>
      <c r="D8" s="129"/>
      <c r="E8" s="1"/>
      <c r="F8" s="37" t="s">
        <v>53</v>
      </c>
      <c r="G8" s="19">
        <v>2.58</v>
      </c>
      <c r="H8" s="39" t="s">
        <v>58</v>
      </c>
      <c r="I8" s="11">
        <f t="shared" si="0"/>
        <v>0</v>
      </c>
      <c r="J8" s="14"/>
    </row>
    <row r="9" spans="1:10" ht="15" customHeight="1" x14ac:dyDescent="0.15">
      <c r="A9" s="14"/>
      <c r="B9" s="93"/>
      <c r="C9" s="108" t="s">
        <v>5</v>
      </c>
      <c r="D9" s="129"/>
      <c r="E9" s="1"/>
      <c r="F9" s="37" t="s">
        <v>53</v>
      </c>
      <c r="G9" s="19">
        <v>2.71</v>
      </c>
      <c r="H9" s="39" t="s">
        <v>58</v>
      </c>
      <c r="I9" s="11">
        <f t="shared" si="0"/>
        <v>0</v>
      </c>
      <c r="J9" s="14"/>
    </row>
    <row r="10" spans="1:10" ht="15" customHeight="1" x14ac:dyDescent="0.15">
      <c r="A10" s="14"/>
      <c r="B10" s="93"/>
      <c r="C10" s="108" t="s">
        <v>2</v>
      </c>
      <c r="D10" s="129"/>
      <c r="E10" s="1"/>
      <c r="F10" s="37" t="s">
        <v>53</v>
      </c>
      <c r="G10" s="19">
        <v>3</v>
      </c>
      <c r="H10" s="39" t="s">
        <v>58</v>
      </c>
      <c r="I10" s="11">
        <f t="shared" si="0"/>
        <v>0</v>
      </c>
      <c r="J10" s="14"/>
    </row>
    <row r="11" spans="1:10" ht="15" customHeight="1" x14ac:dyDescent="0.15">
      <c r="A11" s="14"/>
      <c r="B11" s="93"/>
      <c r="C11" s="95" t="s">
        <v>11</v>
      </c>
      <c r="D11" s="10" t="s">
        <v>17</v>
      </c>
      <c r="E11" s="1"/>
      <c r="F11" s="37" t="s">
        <v>54</v>
      </c>
      <c r="G11" s="19">
        <v>3</v>
      </c>
      <c r="H11" s="39" t="s">
        <v>59</v>
      </c>
      <c r="I11" s="11">
        <f t="shared" si="0"/>
        <v>0</v>
      </c>
      <c r="J11" s="14" t="s">
        <v>23</v>
      </c>
    </row>
    <row r="12" spans="1:10" ht="15" customHeight="1" x14ac:dyDescent="0.15">
      <c r="A12" s="14"/>
      <c r="B12" s="93"/>
      <c r="C12" s="96"/>
      <c r="D12" s="10" t="s">
        <v>9</v>
      </c>
      <c r="E12" s="1"/>
      <c r="F12" s="37" t="s">
        <v>55</v>
      </c>
      <c r="G12" s="19">
        <v>2.34</v>
      </c>
      <c r="H12" s="39" t="s">
        <v>60</v>
      </c>
      <c r="I12" s="11">
        <f t="shared" si="0"/>
        <v>0</v>
      </c>
      <c r="J12" s="14"/>
    </row>
    <row r="13" spans="1:10" ht="15" customHeight="1" x14ac:dyDescent="0.15">
      <c r="A13" s="14"/>
      <c r="B13" s="93"/>
      <c r="C13" s="95" t="s">
        <v>12</v>
      </c>
      <c r="D13" s="10" t="s">
        <v>22</v>
      </c>
      <c r="E13" s="1"/>
      <c r="F13" s="37" t="s">
        <v>54</v>
      </c>
      <c r="G13" s="20">
        <v>2.7</v>
      </c>
      <c r="H13" s="39" t="s">
        <v>59</v>
      </c>
      <c r="I13" s="11">
        <f t="shared" si="0"/>
        <v>0</v>
      </c>
      <c r="J13" s="14"/>
    </row>
    <row r="14" spans="1:10" ht="15" customHeight="1" x14ac:dyDescent="0.15">
      <c r="A14" s="14"/>
      <c r="B14" s="93"/>
      <c r="C14" s="96"/>
      <c r="D14" s="10" t="s">
        <v>14</v>
      </c>
      <c r="E14" s="1"/>
      <c r="F14" s="37" t="s">
        <v>55</v>
      </c>
      <c r="G14" s="19">
        <v>2.2200000000000002</v>
      </c>
      <c r="H14" s="39" t="s">
        <v>60</v>
      </c>
      <c r="I14" s="11">
        <f t="shared" si="0"/>
        <v>0</v>
      </c>
      <c r="J14" s="14"/>
    </row>
    <row r="15" spans="1:10" ht="15" customHeight="1" x14ac:dyDescent="0.15">
      <c r="A15" s="14"/>
      <c r="B15" s="93"/>
      <c r="C15" s="97" t="s">
        <v>13</v>
      </c>
      <c r="D15" s="10" t="s">
        <v>19</v>
      </c>
      <c r="E15" s="1"/>
      <c r="F15" s="37" t="s">
        <v>54</v>
      </c>
      <c r="G15" s="19">
        <v>2.61</v>
      </c>
      <c r="H15" s="39" t="s">
        <v>59</v>
      </c>
      <c r="I15" s="11">
        <f t="shared" si="0"/>
        <v>0</v>
      </c>
      <c r="J15" s="14"/>
    </row>
    <row r="16" spans="1:10" ht="15" customHeight="1" x14ac:dyDescent="0.15">
      <c r="A16" s="14"/>
      <c r="B16" s="93"/>
      <c r="C16" s="98"/>
      <c r="D16" s="10" t="s">
        <v>18</v>
      </c>
      <c r="E16" s="1"/>
      <c r="F16" s="37" t="s">
        <v>54</v>
      </c>
      <c r="G16" s="19">
        <v>2.33</v>
      </c>
      <c r="H16" s="39" t="s">
        <v>59</v>
      </c>
      <c r="I16" s="11">
        <f t="shared" si="0"/>
        <v>0</v>
      </c>
      <c r="J16" s="14"/>
    </row>
    <row r="17" spans="1:12" ht="15" customHeight="1" x14ac:dyDescent="0.15">
      <c r="A17" s="14"/>
      <c r="B17" s="93"/>
      <c r="C17" s="99"/>
      <c r="D17" s="10" t="s">
        <v>20</v>
      </c>
      <c r="E17" s="1"/>
      <c r="F17" s="37" t="s">
        <v>54</v>
      </c>
      <c r="G17" s="19">
        <v>2.52</v>
      </c>
      <c r="H17" s="39" t="s">
        <v>59</v>
      </c>
      <c r="I17" s="11">
        <f t="shared" si="0"/>
        <v>0</v>
      </c>
      <c r="J17" s="14"/>
    </row>
    <row r="18" spans="1:12" ht="15" customHeight="1" x14ac:dyDescent="0.15">
      <c r="A18" s="14"/>
      <c r="B18" s="93"/>
      <c r="C18" s="105" t="s">
        <v>84</v>
      </c>
      <c r="D18" s="119"/>
      <c r="E18" s="33">
        <f>D32</f>
        <v>0</v>
      </c>
      <c r="F18" s="37" t="s">
        <v>55</v>
      </c>
      <c r="G18" s="21">
        <f>ROUND(E32*G32,3)</f>
        <v>2.2909999999999999</v>
      </c>
      <c r="H18" s="39" t="s">
        <v>60</v>
      </c>
      <c r="I18" s="11">
        <f>ROUND(E18*G18,0)</f>
        <v>0</v>
      </c>
      <c r="J18" s="14" t="s">
        <v>23</v>
      </c>
    </row>
    <row r="19" spans="1:12" ht="15" customHeight="1" x14ac:dyDescent="0.15">
      <c r="A19" s="14"/>
      <c r="B19" s="94"/>
      <c r="C19" s="100" t="s">
        <v>10</v>
      </c>
      <c r="D19" s="101"/>
      <c r="E19" s="102"/>
      <c r="F19" s="102"/>
      <c r="G19" s="22"/>
      <c r="H19" s="23"/>
      <c r="I19" s="12">
        <f>SUM(I6:I18)</f>
        <v>0</v>
      </c>
      <c r="J19" s="14"/>
    </row>
    <row r="20" spans="1:12" ht="15" customHeight="1" x14ac:dyDescent="0.15">
      <c r="A20" s="14"/>
      <c r="B20" s="103" t="s">
        <v>37</v>
      </c>
      <c r="C20" s="108" t="s">
        <v>7</v>
      </c>
      <c r="D20" s="129"/>
      <c r="E20" s="2"/>
      <c r="F20" s="37" t="s">
        <v>56</v>
      </c>
      <c r="G20" s="21">
        <v>5.7000000000000002E-2</v>
      </c>
      <c r="H20" s="39" t="s">
        <v>61</v>
      </c>
      <c r="I20" s="11">
        <f>ROUND(E20*G20,0)</f>
        <v>0</v>
      </c>
      <c r="J20" s="14"/>
    </row>
    <row r="21" spans="1:12" ht="15" customHeight="1" x14ac:dyDescent="0.15">
      <c r="A21" s="14"/>
      <c r="B21" s="93"/>
      <c r="C21" s="108" t="s">
        <v>8</v>
      </c>
      <c r="D21" s="129"/>
      <c r="E21" s="2"/>
      <c r="F21" s="37" t="s">
        <v>56</v>
      </c>
      <c r="G21" s="21">
        <v>5.7000000000000002E-2</v>
      </c>
      <c r="H21" s="39" t="s">
        <v>61</v>
      </c>
      <c r="I21" s="11">
        <f>ROUND(E21*G21,0)</f>
        <v>0</v>
      </c>
      <c r="J21" s="14"/>
    </row>
    <row r="22" spans="1:12" ht="15" customHeight="1" x14ac:dyDescent="0.15">
      <c r="A22" s="14"/>
      <c r="B22" s="94"/>
      <c r="C22" s="100" t="s">
        <v>10</v>
      </c>
      <c r="D22" s="101"/>
      <c r="E22" s="102"/>
      <c r="F22" s="102"/>
      <c r="G22" s="22"/>
      <c r="H22" s="23"/>
      <c r="I22" s="12">
        <f>SUM(I20:I21)</f>
        <v>0</v>
      </c>
      <c r="J22" s="14"/>
    </row>
    <row r="23" spans="1:12" ht="15" customHeight="1" x14ac:dyDescent="0.15">
      <c r="A23" s="14"/>
      <c r="B23" s="104" t="s">
        <v>16</v>
      </c>
      <c r="C23" s="105" t="s">
        <v>45</v>
      </c>
      <c r="D23" s="107"/>
      <c r="E23" s="61"/>
      <c r="F23" s="37" t="s">
        <v>57</v>
      </c>
      <c r="G23" s="24">
        <f>IF(B3="","",VLOOKUP(B3,北電年度別排出係数等!A2:B20,2,0))</f>
        <v>0.60099999999999998</v>
      </c>
      <c r="H23" s="39" t="s">
        <v>62</v>
      </c>
      <c r="I23" s="11">
        <f>ROUND(E23*G23,0)</f>
        <v>0</v>
      </c>
      <c r="J23" s="14"/>
      <c r="K23" s="6"/>
      <c r="L23" s="5"/>
    </row>
    <row r="24" spans="1:12" ht="15" customHeight="1" x14ac:dyDescent="0.15">
      <c r="A24" s="14"/>
      <c r="B24" s="93"/>
      <c r="C24" s="105" t="s">
        <v>85</v>
      </c>
      <c r="D24" s="107"/>
      <c r="E24" s="33">
        <f>E38</f>
        <v>0</v>
      </c>
      <c r="F24" s="37" t="s">
        <v>57</v>
      </c>
      <c r="G24" s="24">
        <f>F38</f>
        <v>0</v>
      </c>
      <c r="H24" s="39" t="s">
        <v>62</v>
      </c>
      <c r="I24" s="11">
        <f>ROUND(E24*G24,0)</f>
        <v>0</v>
      </c>
      <c r="J24" s="14"/>
    </row>
    <row r="25" spans="1:12" ht="15" customHeight="1" x14ac:dyDescent="0.15">
      <c r="A25" s="14"/>
      <c r="B25" s="94"/>
      <c r="C25" s="100" t="s">
        <v>10</v>
      </c>
      <c r="D25" s="101"/>
      <c r="E25" s="102"/>
      <c r="F25" s="102"/>
      <c r="G25" s="22"/>
      <c r="H25" s="23"/>
      <c r="I25" s="12">
        <f>SUM(I23:I24)</f>
        <v>0</v>
      </c>
      <c r="J25" s="14"/>
    </row>
    <row r="26" spans="1:12" ht="15" customHeight="1" x14ac:dyDescent="0.15">
      <c r="A26" s="14"/>
      <c r="B26" s="100" t="s">
        <v>6</v>
      </c>
      <c r="C26" s="101"/>
      <c r="D26" s="101"/>
      <c r="E26" s="102"/>
      <c r="F26" s="102"/>
      <c r="G26" s="22"/>
      <c r="H26" s="23"/>
      <c r="I26" s="12">
        <f>I19+I22+I25</f>
        <v>0</v>
      </c>
      <c r="J26" s="14"/>
    </row>
    <row r="27" spans="1:12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2" x14ac:dyDescent="0.15">
      <c r="A28" s="14"/>
      <c r="B28" s="16" t="s">
        <v>30</v>
      </c>
      <c r="C28" s="14"/>
      <c r="D28" s="14"/>
      <c r="E28" s="14"/>
      <c r="F28" s="14"/>
      <c r="G28" s="14"/>
      <c r="H28" s="14"/>
      <c r="I28" s="14"/>
      <c r="J28" s="14"/>
    </row>
    <row r="29" spans="1:12" ht="42.75" customHeight="1" thickBot="1" x14ac:dyDescent="0.2">
      <c r="A29" s="14"/>
      <c r="B29" s="73" t="s">
        <v>82</v>
      </c>
      <c r="C29" s="73"/>
      <c r="D29" s="73"/>
      <c r="E29" s="73"/>
      <c r="F29" s="73"/>
      <c r="G29" s="73"/>
      <c r="H29" s="73"/>
      <c r="I29" s="73"/>
      <c r="J29" s="14"/>
    </row>
    <row r="30" spans="1:12" x14ac:dyDescent="0.15">
      <c r="A30" s="14"/>
      <c r="B30" s="82" t="s">
        <v>31</v>
      </c>
      <c r="C30" s="76"/>
      <c r="D30" s="25" t="s">
        <v>32</v>
      </c>
      <c r="E30" s="75" t="s">
        <v>34</v>
      </c>
      <c r="F30" s="75"/>
      <c r="G30" s="25" t="s">
        <v>35</v>
      </c>
      <c r="H30" s="25" t="s">
        <v>38</v>
      </c>
      <c r="I30" s="78" t="s">
        <v>39</v>
      </c>
      <c r="J30" s="14"/>
    </row>
    <row r="31" spans="1:12" x14ac:dyDescent="0.15">
      <c r="A31" s="14"/>
      <c r="B31" s="72"/>
      <c r="C31" s="125"/>
      <c r="D31" s="27" t="s">
        <v>33</v>
      </c>
      <c r="E31" s="80" t="s">
        <v>40</v>
      </c>
      <c r="F31" s="125"/>
      <c r="G31" s="27" t="s">
        <v>41</v>
      </c>
      <c r="H31" s="27" t="s">
        <v>42</v>
      </c>
      <c r="I31" s="126"/>
      <c r="J31" s="14"/>
    </row>
    <row r="32" spans="1:12" ht="14.25" thickBot="1" x14ac:dyDescent="0.2">
      <c r="A32" s="14"/>
      <c r="B32" s="127" t="s">
        <v>102</v>
      </c>
      <c r="C32" s="123"/>
      <c r="D32" s="35"/>
      <c r="E32" s="128">
        <v>45</v>
      </c>
      <c r="F32" s="128"/>
      <c r="G32" s="35">
        <v>5.0900000000000001E-2</v>
      </c>
      <c r="H32" s="29">
        <f>E32*D32*G32</f>
        <v>0</v>
      </c>
      <c r="I32" s="36" t="s">
        <v>101</v>
      </c>
      <c r="J32" s="14"/>
    </row>
    <row r="33" spans="1:10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15">
      <c r="A34" s="14"/>
      <c r="B34" s="16" t="s">
        <v>83</v>
      </c>
      <c r="C34" s="14"/>
      <c r="D34" s="14"/>
      <c r="E34" s="14"/>
      <c r="F34" s="14"/>
      <c r="G34" s="14"/>
      <c r="H34" s="14"/>
      <c r="I34" s="14"/>
      <c r="J34" s="14"/>
    </row>
    <row r="35" spans="1:10" s="8" customFormat="1" ht="42.75" customHeight="1" thickBot="1" x14ac:dyDescent="0.2">
      <c r="A35" s="30"/>
      <c r="B35" s="74" t="s">
        <v>52</v>
      </c>
      <c r="C35" s="74"/>
      <c r="D35" s="74"/>
      <c r="E35" s="74"/>
      <c r="F35" s="74"/>
      <c r="G35" s="74"/>
      <c r="H35" s="74"/>
      <c r="I35" s="74"/>
      <c r="J35" s="74"/>
    </row>
    <row r="36" spans="1:10" x14ac:dyDescent="0.15">
      <c r="A36" s="14"/>
      <c r="B36" s="71"/>
      <c r="C36" s="75" t="s">
        <v>46</v>
      </c>
      <c r="D36" s="76"/>
      <c r="E36" s="25" t="s">
        <v>32</v>
      </c>
      <c r="F36" s="75" t="s">
        <v>35</v>
      </c>
      <c r="G36" s="75"/>
      <c r="H36" s="75" t="s">
        <v>38</v>
      </c>
      <c r="I36" s="78"/>
      <c r="J36" s="14"/>
    </row>
    <row r="37" spans="1:10" x14ac:dyDescent="0.15">
      <c r="A37" s="14"/>
      <c r="B37" s="72"/>
      <c r="C37" s="125"/>
      <c r="D37" s="125"/>
      <c r="E37" s="27" t="s">
        <v>47</v>
      </c>
      <c r="F37" s="80" t="s">
        <v>48</v>
      </c>
      <c r="G37" s="125"/>
      <c r="H37" s="80" t="s">
        <v>42</v>
      </c>
      <c r="I37" s="81"/>
      <c r="J37" s="14"/>
    </row>
    <row r="38" spans="1:10" s="7" customFormat="1" ht="14.25" thickBot="1" x14ac:dyDescent="0.2">
      <c r="A38" s="31"/>
      <c r="B38" s="32" t="s">
        <v>49</v>
      </c>
      <c r="C38" s="122"/>
      <c r="D38" s="122"/>
      <c r="E38" s="35"/>
      <c r="F38" s="123"/>
      <c r="G38" s="123"/>
      <c r="H38" s="124">
        <f>E38*F38</f>
        <v>0</v>
      </c>
      <c r="I38" s="70"/>
      <c r="J38" s="31"/>
    </row>
    <row r="39" spans="1:10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</row>
  </sheetData>
  <sheetProtection sheet="1" selectLockedCells="1"/>
  <mergeCells count="43">
    <mergeCell ref="B4:D5"/>
    <mergeCell ref="E4:F4"/>
    <mergeCell ref="G4:H4"/>
    <mergeCell ref="I4:I5"/>
    <mergeCell ref="B6:B19"/>
    <mergeCell ref="C6:D6"/>
    <mergeCell ref="C7:D7"/>
    <mergeCell ref="C8:D8"/>
    <mergeCell ref="C9:D9"/>
    <mergeCell ref="C10:D10"/>
    <mergeCell ref="C18:D18"/>
    <mergeCell ref="B32:C32"/>
    <mergeCell ref="E32:F32"/>
    <mergeCell ref="B29:I29"/>
    <mergeCell ref="C11:C12"/>
    <mergeCell ref="C13:C14"/>
    <mergeCell ref="C15:C17"/>
    <mergeCell ref="C19:F19"/>
    <mergeCell ref="B20:B22"/>
    <mergeCell ref="C20:D20"/>
    <mergeCell ref="C21:D21"/>
    <mergeCell ref="C22:F22"/>
    <mergeCell ref="B23:B25"/>
    <mergeCell ref="C23:D23"/>
    <mergeCell ref="C24:D24"/>
    <mergeCell ref="C25:F25"/>
    <mergeCell ref="B26:F26"/>
    <mergeCell ref="D1:G1"/>
    <mergeCell ref="H1:I1"/>
    <mergeCell ref="C38:D38"/>
    <mergeCell ref="F38:G38"/>
    <mergeCell ref="H38:I38"/>
    <mergeCell ref="B35:J35"/>
    <mergeCell ref="B36:B37"/>
    <mergeCell ref="C36:D37"/>
    <mergeCell ref="F36:G36"/>
    <mergeCell ref="H36:I36"/>
    <mergeCell ref="F37:G37"/>
    <mergeCell ref="H37:I37"/>
    <mergeCell ref="B30:C31"/>
    <mergeCell ref="E30:F30"/>
    <mergeCell ref="I30:I31"/>
    <mergeCell ref="E31:F31"/>
  </mergeCells>
  <phoneticPr fontId="1"/>
  <pageMargins left="0.39370078740157483" right="0.39370078740157483" top="0.98425196850393681" bottom="0.98425196850393681" header="0.51181102362204722" footer="0.51181102362204722"/>
  <pageSetup paperSize="9" fitToHeight="0" orientation="portrait" horizontalDpi="400" verticalDpi="4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北電年度別排出係数等!$A$2:$A$15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9"/>
  <sheetViews>
    <sheetView view="pageBreakPreview" zoomScale="106" zoomScaleNormal="100" zoomScaleSheetLayoutView="106" workbookViewId="0">
      <selection activeCell="B3" sqref="B3"/>
    </sheetView>
  </sheetViews>
  <sheetFormatPr defaultRowHeight="13.5" x14ac:dyDescent="0.15"/>
  <cols>
    <col min="1" max="1" width="2.5" customWidth="1"/>
    <col min="2" max="2" width="6.875" customWidth="1"/>
    <col min="7" max="7" width="11.25" customWidth="1"/>
    <col min="8" max="8" width="12" customWidth="1"/>
    <col min="9" max="9" width="11.375" customWidth="1"/>
    <col min="10" max="10" width="5.25" customWidth="1"/>
  </cols>
  <sheetData>
    <row r="1" spans="1:10" ht="21" x14ac:dyDescent="0.15">
      <c r="A1" s="14"/>
      <c r="B1" s="14"/>
      <c r="C1" s="14"/>
      <c r="D1" s="120" t="s">
        <v>51</v>
      </c>
      <c r="E1" s="120"/>
      <c r="F1" s="120"/>
      <c r="G1" s="120"/>
      <c r="H1" s="121" t="s">
        <v>99</v>
      </c>
      <c r="I1" s="121"/>
      <c r="J1" s="14"/>
    </row>
    <row r="2" spans="1:10" ht="14.25" thickBo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4.25" thickBot="1" x14ac:dyDescent="0.2">
      <c r="A3" s="14"/>
      <c r="B3" s="34">
        <v>2020</v>
      </c>
      <c r="C3" s="16" t="s">
        <v>25</v>
      </c>
      <c r="D3" s="17" t="s">
        <v>27</v>
      </c>
      <c r="E3" s="14"/>
      <c r="F3" s="14"/>
      <c r="G3" s="14"/>
      <c r="H3" s="14"/>
      <c r="I3" s="14"/>
      <c r="J3" s="14"/>
    </row>
    <row r="4" spans="1:10" ht="15" customHeight="1" x14ac:dyDescent="0.15">
      <c r="A4" s="14"/>
      <c r="B4" s="112" t="s">
        <v>0</v>
      </c>
      <c r="C4" s="113"/>
      <c r="D4" s="114"/>
      <c r="E4" s="100" t="s">
        <v>21</v>
      </c>
      <c r="F4" s="101"/>
      <c r="G4" s="89" t="s">
        <v>24</v>
      </c>
      <c r="H4" s="90"/>
      <c r="I4" s="87" t="s">
        <v>81</v>
      </c>
      <c r="J4" s="14"/>
    </row>
    <row r="5" spans="1:10" ht="42" customHeight="1" x14ac:dyDescent="0.15">
      <c r="A5" s="14"/>
      <c r="B5" s="115"/>
      <c r="C5" s="116"/>
      <c r="D5" s="117"/>
      <c r="E5" s="40" t="s">
        <v>64</v>
      </c>
      <c r="F5" s="9" t="s">
        <v>15</v>
      </c>
      <c r="G5" s="18" t="s">
        <v>28</v>
      </c>
      <c r="H5" s="18" t="s">
        <v>29</v>
      </c>
      <c r="I5" s="88"/>
      <c r="J5" s="14"/>
    </row>
    <row r="6" spans="1:10" ht="14.25" customHeight="1" x14ac:dyDescent="0.15">
      <c r="A6" s="14"/>
      <c r="B6" s="92" t="s">
        <v>36</v>
      </c>
      <c r="C6" s="110" t="s">
        <v>1</v>
      </c>
      <c r="D6" s="130"/>
      <c r="E6" s="1"/>
      <c r="F6" s="37" t="s">
        <v>65</v>
      </c>
      <c r="G6" s="19">
        <v>2.3199999999999998</v>
      </c>
      <c r="H6" s="39" t="s">
        <v>76</v>
      </c>
      <c r="I6" s="11">
        <f>ROUND(E6*G6,0)</f>
        <v>0</v>
      </c>
      <c r="J6" s="14"/>
    </row>
    <row r="7" spans="1:10" ht="15" customHeight="1" x14ac:dyDescent="0.15">
      <c r="A7" s="14"/>
      <c r="B7" s="93"/>
      <c r="C7" s="108" t="s">
        <v>4</v>
      </c>
      <c r="D7" s="129"/>
      <c r="E7" s="1"/>
      <c r="F7" s="37" t="s">
        <v>65</v>
      </c>
      <c r="G7" s="19">
        <v>2.4900000000000002</v>
      </c>
      <c r="H7" s="39" t="s">
        <v>76</v>
      </c>
      <c r="I7" s="11">
        <f t="shared" ref="I7:I17" si="0">ROUND(E7*G7,0)</f>
        <v>0</v>
      </c>
      <c r="J7" s="14"/>
    </row>
    <row r="8" spans="1:10" ht="15" customHeight="1" x14ac:dyDescent="0.15">
      <c r="A8" s="14"/>
      <c r="B8" s="93"/>
      <c r="C8" s="108" t="s">
        <v>3</v>
      </c>
      <c r="D8" s="129"/>
      <c r="E8" s="1"/>
      <c r="F8" s="37" t="s">
        <v>65</v>
      </c>
      <c r="G8" s="19">
        <v>2.58</v>
      </c>
      <c r="H8" s="39" t="s">
        <v>76</v>
      </c>
      <c r="I8" s="11">
        <f t="shared" si="0"/>
        <v>0</v>
      </c>
      <c r="J8" s="14"/>
    </row>
    <row r="9" spans="1:10" ht="15" customHeight="1" x14ac:dyDescent="0.15">
      <c r="A9" s="14"/>
      <c r="B9" s="93"/>
      <c r="C9" s="108" t="s">
        <v>5</v>
      </c>
      <c r="D9" s="129"/>
      <c r="E9" s="1"/>
      <c r="F9" s="37" t="s">
        <v>65</v>
      </c>
      <c r="G9" s="19">
        <v>2.71</v>
      </c>
      <c r="H9" s="39" t="s">
        <v>76</v>
      </c>
      <c r="I9" s="11">
        <f t="shared" si="0"/>
        <v>0</v>
      </c>
      <c r="J9" s="14"/>
    </row>
    <row r="10" spans="1:10" ht="15" customHeight="1" x14ac:dyDescent="0.15">
      <c r="A10" s="14"/>
      <c r="B10" s="93"/>
      <c r="C10" s="108" t="s">
        <v>2</v>
      </c>
      <c r="D10" s="129"/>
      <c r="E10" s="1"/>
      <c r="F10" s="37" t="s">
        <v>65</v>
      </c>
      <c r="G10" s="19">
        <v>3</v>
      </c>
      <c r="H10" s="39" t="s">
        <v>76</v>
      </c>
      <c r="I10" s="11">
        <f t="shared" si="0"/>
        <v>0</v>
      </c>
      <c r="J10" s="14"/>
    </row>
    <row r="11" spans="1:10" ht="15" customHeight="1" x14ac:dyDescent="0.15">
      <c r="A11" s="14"/>
      <c r="B11" s="93"/>
      <c r="C11" s="95" t="s">
        <v>11</v>
      </c>
      <c r="D11" s="10" t="s">
        <v>17</v>
      </c>
      <c r="E11" s="1"/>
      <c r="F11" s="37" t="s">
        <v>66</v>
      </c>
      <c r="G11" s="19">
        <v>3</v>
      </c>
      <c r="H11" s="39" t="s">
        <v>77</v>
      </c>
      <c r="I11" s="11">
        <f t="shared" si="0"/>
        <v>0</v>
      </c>
      <c r="J11" s="14" t="s">
        <v>23</v>
      </c>
    </row>
    <row r="12" spans="1:10" ht="15" customHeight="1" x14ac:dyDescent="0.15">
      <c r="A12" s="14"/>
      <c r="B12" s="93"/>
      <c r="C12" s="96"/>
      <c r="D12" s="10" t="s">
        <v>9</v>
      </c>
      <c r="E12" s="1"/>
      <c r="F12" s="37" t="s">
        <v>67</v>
      </c>
      <c r="G12" s="19">
        <v>2.34</v>
      </c>
      <c r="H12" s="39" t="s">
        <v>78</v>
      </c>
      <c r="I12" s="11">
        <f t="shared" si="0"/>
        <v>0</v>
      </c>
      <c r="J12" s="14"/>
    </row>
    <row r="13" spans="1:10" ht="15" customHeight="1" x14ac:dyDescent="0.15">
      <c r="A13" s="14"/>
      <c r="B13" s="93"/>
      <c r="C13" s="95" t="s">
        <v>12</v>
      </c>
      <c r="D13" s="10" t="s">
        <v>22</v>
      </c>
      <c r="E13" s="1"/>
      <c r="F13" s="37" t="s">
        <v>66</v>
      </c>
      <c r="G13" s="20">
        <v>2.7</v>
      </c>
      <c r="H13" s="39" t="s">
        <v>77</v>
      </c>
      <c r="I13" s="11">
        <f t="shared" si="0"/>
        <v>0</v>
      </c>
      <c r="J13" s="14"/>
    </row>
    <row r="14" spans="1:10" ht="15" customHeight="1" x14ac:dyDescent="0.15">
      <c r="A14" s="14"/>
      <c r="B14" s="93"/>
      <c r="C14" s="96"/>
      <c r="D14" s="10" t="s">
        <v>14</v>
      </c>
      <c r="E14" s="1"/>
      <c r="F14" s="37" t="s">
        <v>67</v>
      </c>
      <c r="G14" s="19">
        <v>2.2200000000000002</v>
      </c>
      <c r="H14" s="39" t="s">
        <v>78</v>
      </c>
      <c r="I14" s="11">
        <f t="shared" si="0"/>
        <v>0</v>
      </c>
      <c r="J14" s="14"/>
    </row>
    <row r="15" spans="1:10" ht="15" customHeight="1" x14ac:dyDescent="0.15">
      <c r="A15" s="14"/>
      <c r="B15" s="93"/>
      <c r="C15" s="97" t="s">
        <v>13</v>
      </c>
      <c r="D15" s="10" t="s">
        <v>19</v>
      </c>
      <c r="E15" s="1"/>
      <c r="F15" s="37" t="s">
        <v>66</v>
      </c>
      <c r="G15" s="19">
        <v>2.61</v>
      </c>
      <c r="H15" s="39" t="s">
        <v>77</v>
      </c>
      <c r="I15" s="11">
        <f t="shared" si="0"/>
        <v>0</v>
      </c>
      <c r="J15" s="14"/>
    </row>
    <row r="16" spans="1:10" ht="15" customHeight="1" x14ac:dyDescent="0.15">
      <c r="A16" s="14"/>
      <c r="B16" s="93"/>
      <c r="C16" s="98"/>
      <c r="D16" s="10" t="s">
        <v>18</v>
      </c>
      <c r="E16" s="1"/>
      <c r="F16" s="37" t="s">
        <v>66</v>
      </c>
      <c r="G16" s="19">
        <v>2.33</v>
      </c>
      <c r="H16" s="39" t="s">
        <v>77</v>
      </c>
      <c r="I16" s="11">
        <f t="shared" si="0"/>
        <v>0</v>
      </c>
      <c r="J16" s="14"/>
    </row>
    <row r="17" spans="1:12" ht="15" customHeight="1" x14ac:dyDescent="0.15">
      <c r="A17" s="14"/>
      <c r="B17" s="93"/>
      <c r="C17" s="99"/>
      <c r="D17" s="10" t="s">
        <v>20</v>
      </c>
      <c r="E17" s="1"/>
      <c r="F17" s="37" t="s">
        <v>66</v>
      </c>
      <c r="G17" s="19">
        <v>2.52</v>
      </c>
      <c r="H17" s="39" t="s">
        <v>77</v>
      </c>
      <c r="I17" s="11">
        <f t="shared" si="0"/>
        <v>0</v>
      </c>
      <c r="J17" s="14"/>
    </row>
    <row r="18" spans="1:12" ht="15" customHeight="1" x14ac:dyDescent="0.15">
      <c r="A18" s="14"/>
      <c r="B18" s="93"/>
      <c r="C18" s="105" t="s">
        <v>84</v>
      </c>
      <c r="D18" s="119"/>
      <c r="E18" s="33">
        <f>D32</f>
        <v>0</v>
      </c>
      <c r="F18" s="37" t="s">
        <v>67</v>
      </c>
      <c r="G18" s="21">
        <f>ROUND(E32*G32,3)</f>
        <v>2.2909999999999999</v>
      </c>
      <c r="H18" s="39" t="s">
        <v>78</v>
      </c>
      <c r="I18" s="11">
        <f>ROUND(E18*G18,0)</f>
        <v>0</v>
      </c>
      <c r="J18" s="14" t="s">
        <v>23</v>
      </c>
    </row>
    <row r="19" spans="1:12" ht="15" customHeight="1" x14ac:dyDescent="0.15">
      <c r="A19" s="14"/>
      <c r="B19" s="94"/>
      <c r="C19" s="100" t="s">
        <v>10</v>
      </c>
      <c r="D19" s="101"/>
      <c r="E19" s="102"/>
      <c r="F19" s="102"/>
      <c r="G19" s="22"/>
      <c r="H19" s="23"/>
      <c r="I19" s="12">
        <f>SUM(I6:I18)</f>
        <v>0</v>
      </c>
      <c r="J19" s="14"/>
    </row>
    <row r="20" spans="1:12" ht="15" customHeight="1" x14ac:dyDescent="0.15">
      <c r="A20" s="14"/>
      <c r="B20" s="103" t="s">
        <v>37</v>
      </c>
      <c r="C20" s="108" t="s">
        <v>7</v>
      </c>
      <c r="D20" s="129"/>
      <c r="E20" s="2"/>
      <c r="F20" s="37" t="s">
        <v>68</v>
      </c>
      <c r="G20" s="21">
        <v>5.7000000000000002E-2</v>
      </c>
      <c r="H20" s="39" t="s">
        <v>79</v>
      </c>
      <c r="I20" s="11">
        <f>ROUND(E20*G20,0)</f>
        <v>0</v>
      </c>
      <c r="J20" s="14"/>
    </row>
    <row r="21" spans="1:12" ht="15" customHeight="1" x14ac:dyDescent="0.15">
      <c r="A21" s="14"/>
      <c r="B21" s="93"/>
      <c r="C21" s="108" t="s">
        <v>8</v>
      </c>
      <c r="D21" s="129"/>
      <c r="E21" s="2"/>
      <c r="F21" s="37" t="s">
        <v>68</v>
      </c>
      <c r="G21" s="21">
        <v>5.7000000000000002E-2</v>
      </c>
      <c r="H21" s="39" t="s">
        <v>79</v>
      </c>
      <c r="I21" s="11">
        <f>ROUND(E21*G21,0)</f>
        <v>0</v>
      </c>
      <c r="J21" s="14"/>
    </row>
    <row r="22" spans="1:12" ht="15" customHeight="1" x14ac:dyDescent="0.15">
      <c r="A22" s="14"/>
      <c r="B22" s="94"/>
      <c r="C22" s="100" t="s">
        <v>10</v>
      </c>
      <c r="D22" s="101"/>
      <c r="E22" s="102"/>
      <c r="F22" s="102"/>
      <c r="G22" s="22"/>
      <c r="H22" s="23"/>
      <c r="I22" s="12">
        <f>SUM(I20:I21)</f>
        <v>0</v>
      </c>
      <c r="J22" s="14"/>
    </row>
    <row r="23" spans="1:12" ht="15" customHeight="1" x14ac:dyDescent="0.15">
      <c r="A23" s="14"/>
      <c r="B23" s="104" t="s">
        <v>16</v>
      </c>
      <c r="C23" s="105" t="s">
        <v>45</v>
      </c>
      <c r="D23" s="107"/>
      <c r="E23" s="63"/>
      <c r="F23" s="37" t="s">
        <v>69</v>
      </c>
      <c r="G23" s="24">
        <f>IF(B3="","",VLOOKUP(B3,北電年度別排出係数等!A2:B20,2,0))</f>
        <v>0.60099999999999998</v>
      </c>
      <c r="H23" s="39" t="s">
        <v>80</v>
      </c>
      <c r="I23" s="11">
        <f>ROUND(E23*G23,0)</f>
        <v>0</v>
      </c>
      <c r="J23" s="14"/>
      <c r="K23" s="6"/>
      <c r="L23" s="5"/>
    </row>
    <row r="24" spans="1:12" ht="15" customHeight="1" x14ac:dyDescent="0.15">
      <c r="A24" s="14"/>
      <c r="B24" s="93"/>
      <c r="C24" s="105" t="s">
        <v>85</v>
      </c>
      <c r="D24" s="107"/>
      <c r="E24" s="33">
        <f>E38</f>
        <v>0</v>
      </c>
      <c r="F24" s="37" t="s">
        <v>69</v>
      </c>
      <c r="G24" s="24">
        <f>F38</f>
        <v>0</v>
      </c>
      <c r="H24" s="39" t="s">
        <v>80</v>
      </c>
      <c r="I24" s="11">
        <f>ROUND(E24*G24,0)</f>
        <v>0</v>
      </c>
      <c r="J24" s="14"/>
    </row>
    <row r="25" spans="1:12" ht="15" customHeight="1" x14ac:dyDescent="0.15">
      <c r="A25" s="14"/>
      <c r="B25" s="94"/>
      <c r="C25" s="100" t="s">
        <v>10</v>
      </c>
      <c r="D25" s="101"/>
      <c r="E25" s="102"/>
      <c r="F25" s="102"/>
      <c r="G25" s="22"/>
      <c r="H25" s="23"/>
      <c r="I25" s="12">
        <f>SUM(I23:I24)</f>
        <v>0</v>
      </c>
      <c r="J25" s="14"/>
    </row>
    <row r="26" spans="1:12" ht="15" customHeight="1" x14ac:dyDescent="0.15">
      <c r="A26" s="14"/>
      <c r="B26" s="100" t="s">
        <v>6</v>
      </c>
      <c r="C26" s="101"/>
      <c r="D26" s="101"/>
      <c r="E26" s="102"/>
      <c r="F26" s="102"/>
      <c r="G26" s="22"/>
      <c r="H26" s="23"/>
      <c r="I26" s="12">
        <f>I19+I22+I25</f>
        <v>0</v>
      </c>
      <c r="J26" s="14"/>
    </row>
    <row r="27" spans="1:12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2" x14ac:dyDescent="0.15">
      <c r="A28" s="14"/>
      <c r="B28" s="16" t="s">
        <v>30</v>
      </c>
      <c r="C28" s="14"/>
      <c r="D28" s="14"/>
      <c r="E28" s="14"/>
      <c r="F28" s="14"/>
      <c r="G28" s="14"/>
      <c r="H28" s="14"/>
      <c r="I28" s="14"/>
      <c r="J28" s="14"/>
    </row>
    <row r="29" spans="1:12" ht="43.5" customHeight="1" thickBot="1" x14ac:dyDescent="0.2">
      <c r="A29" s="14"/>
      <c r="B29" s="73" t="s">
        <v>82</v>
      </c>
      <c r="C29" s="73"/>
      <c r="D29" s="73"/>
      <c r="E29" s="73"/>
      <c r="F29" s="73"/>
      <c r="G29" s="73"/>
      <c r="H29" s="73"/>
      <c r="I29" s="73"/>
      <c r="J29" s="14"/>
    </row>
    <row r="30" spans="1:12" x14ac:dyDescent="0.15">
      <c r="A30" s="14"/>
      <c r="B30" s="82" t="s">
        <v>31</v>
      </c>
      <c r="C30" s="76"/>
      <c r="D30" s="25" t="s">
        <v>32</v>
      </c>
      <c r="E30" s="75" t="s">
        <v>34</v>
      </c>
      <c r="F30" s="75"/>
      <c r="G30" s="25" t="s">
        <v>35</v>
      </c>
      <c r="H30" s="25" t="s">
        <v>38</v>
      </c>
      <c r="I30" s="78" t="s">
        <v>39</v>
      </c>
      <c r="J30" s="14"/>
    </row>
    <row r="31" spans="1:12" x14ac:dyDescent="0.15">
      <c r="A31" s="14"/>
      <c r="B31" s="72"/>
      <c r="C31" s="125"/>
      <c r="D31" s="27" t="s">
        <v>70</v>
      </c>
      <c r="E31" s="80" t="s">
        <v>71</v>
      </c>
      <c r="F31" s="125"/>
      <c r="G31" s="27" t="s">
        <v>72</v>
      </c>
      <c r="H31" s="27" t="s">
        <v>73</v>
      </c>
      <c r="I31" s="126"/>
      <c r="J31" s="14"/>
    </row>
    <row r="32" spans="1:12" ht="14.25" thickBot="1" x14ac:dyDescent="0.2">
      <c r="A32" s="14"/>
      <c r="B32" s="127" t="s">
        <v>102</v>
      </c>
      <c r="C32" s="123"/>
      <c r="D32" s="35"/>
      <c r="E32" s="128">
        <v>45</v>
      </c>
      <c r="F32" s="128"/>
      <c r="G32" s="35">
        <v>5.0900000000000001E-2</v>
      </c>
      <c r="H32" s="29">
        <f>E32*D32*G32</f>
        <v>0</v>
      </c>
      <c r="I32" s="36" t="s">
        <v>101</v>
      </c>
      <c r="J32" s="14"/>
    </row>
    <row r="33" spans="1:10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15">
      <c r="A34" s="14"/>
      <c r="B34" s="16" t="s">
        <v>83</v>
      </c>
      <c r="C34" s="14"/>
      <c r="D34" s="14"/>
      <c r="E34" s="14"/>
      <c r="F34" s="14"/>
      <c r="G34" s="14"/>
      <c r="H34" s="14"/>
      <c r="I34" s="14"/>
      <c r="J34" s="14"/>
    </row>
    <row r="35" spans="1:10" s="8" customFormat="1" ht="42.75" customHeight="1" thickBot="1" x14ac:dyDescent="0.2">
      <c r="A35" s="30"/>
      <c r="B35" s="74" t="s">
        <v>52</v>
      </c>
      <c r="C35" s="74"/>
      <c r="D35" s="74"/>
      <c r="E35" s="74"/>
      <c r="F35" s="74"/>
      <c r="G35" s="74"/>
      <c r="H35" s="74"/>
      <c r="I35" s="74"/>
      <c r="J35" s="74"/>
    </row>
    <row r="36" spans="1:10" x14ac:dyDescent="0.15">
      <c r="A36" s="14"/>
      <c r="B36" s="71"/>
      <c r="C36" s="75" t="s">
        <v>46</v>
      </c>
      <c r="D36" s="76"/>
      <c r="E36" s="25" t="s">
        <v>32</v>
      </c>
      <c r="F36" s="75" t="s">
        <v>35</v>
      </c>
      <c r="G36" s="75"/>
      <c r="H36" s="75" t="s">
        <v>38</v>
      </c>
      <c r="I36" s="78"/>
      <c r="J36" s="14"/>
    </row>
    <row r="37" spans="1:10" x14ac:dyDescent="0.15">
      <c r="A37" s="14"/>
      <c r="B37" s="72"/>
      <c r="C37" s="125"/>
      <c r="D37" s="125"/>
      <c r="E37" s="27" t="s">
        <v>74</v>
      </c>
      <c r="F37" s="80" t="s">
        <v>75</v>
      </c>
      <c r="G37" s="125"/>
      <c r="H37" s="80" t="s">
        <v>73</v>
      </c>
      <c r="I37" s="81"/>
      <c r="J37" s="14"/>
    </row>
    <row r="38" spans="1:10" s="7" customFormat="1" ht="14.25" thickBot="1" x14ac:dyDescent="0.2">
      <c r="A38" s="31"/>
      <c r="B38" s="32" t="s">
        <v>49</v>
      </c>
      <c r="C38" s="122"/>
      <c r="D38" s="122"/>
      <c r="E38" s="35"/>
      <c r="F38" s="123"/>
      <c r="G38" s="123"/>
      <c r="H38" s="124">
        <f>E38*F38</f>
        <v>0</v>
      </c>
      <c r="I38" s="70"/>
      <c r="J38" s="31"/>
    </row>
    <row r="39" spans="1:10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</row>
  </sheetData>
  <sheetProtection sheet="1" selectLockedCells="1"/>
  <mergeCells count="43">
    <mergeCell ref="C38:D38"/>
    <mergeCell ref="F38:G38"/>
    <mergeCell ref="H38:I38"/>
    <mergeCell ref="B35:J35"/>
    <mergeCell ref="B36:B37"/>
    <mergeCell ref="C36:D37"/>
    <mergeCell ref="F36:G36"/>
    <mergeCell ref="H36:I36"/>
    <mergeCell ref="F37:G37"/>
    <mergeCell ref="H37:I37"/>
    <mergeCell ref="B30:C31"/>
    <mergeCell ref="E30:F30"/>
    <mergeCell ref="I30:I31"/>
    <mergeCell ref="E31:F31"/>
    <mergeCell ref="B32:C32"/>
    <mergeCell ref="E32:F32"/>
    <mergeCell ref="B29:I29"/>
    <mergeCell ref="C11:C12"/>
    <mergeCell ref="C13:C14"/>
    <mergeCell ref="C15:C17"/>
    <mergeCell ref="C19:F19"/>
    <mergeCell ref="B20:B22"/>
    <mergeCell ref="C20:D20"/>
    <mergeCell ref="C21:D21"/>
    <mergeCell ref="C22:F22"/>
    <mergeCell ref="B23:B25"/>
    <mergeCell ref="C23:D23"/>
    <mergeCell ref="C24:D24"/>
    <mergeCell ref="C25:F25"/>
    <mergeCell ref="B26:F26"/>
    <mergeCell ref="C18:D18"/>
    <mergeCell ref="B6:B19"/>
    <mergeCell ref="C6:D6"/>
    <mergeCell ref="C7:D7"/>
    <mergeCell ref="C8:D8"/>
    <mergeCell ref="C9:D9"/>
    <mergeCell ref="C10:D10"/>
    <mergeCell ref="D1:G1"/>
    <mergeCell ref="H1:I1"/>
    <mergeCell ref="B4:D5"/>
    <mergeCell ref="E4:F4"/>
    <mergeCell ref="G4:H4"/>
    <mergeCell ref="I4:I5"/>
  </mergeCells>
  <phoneticPr fontId="1"/>
  <pageMargins left="0.39370078740157483" right="0.39370078740157483" top="0.98425196850393681" bottom="0.98425196850393681" header="0.51181102362204722" footer="0.51181102362204722"/>
  <pageSetup paperSize="9" fitToHeight="0" orientation="portrait" horizontalDpi="400" verticalDpi="4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北電年度別排出係数等!$A$2:$A$15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J24"/>
  <sheetViews>
    <sheetView workbookViewId="0">
      <selection activeCell="E6" sqref="E6"/>
    </sheetView>
  </sheetViews>
  <sheetFormatPr defaultRowHeight="13.5" x14ac:dyDescent="0.15"/>
  <cols>
    <col min="8" max="8" width="10.625" bestFit="1" customWidth="1"/>
  </cols>
  <sheetData>
    <row r="1" spans="1:10" x14ac:dyDescent="0.15">
      <c r="A1" s="3" t="s">
        <v>26</v>
      </c>
      <c r="B1" s="3" t="s">
        <v>24</v>
      </c>
      <c r="D1" s="3"/>
      <c r="F1" s="3"/>
      <c r="H1" s="3"/>
      <c r="I1" s="3"/>
      <c r="J1" s="3"/>
    </row>
    <row r="2" spans="1:10" x14ac:dyDescent="0.15">
      <c r="A2">
        <v>2013</v>
      </c>
      <c r="B2" s="4">
        <v>0.67800000000000005</v>
      </c>
      <c r="D2" s="3"/>
    </row>
    <row r="3" spans="1:10" x14ac:dyDescent="0.15">
      <c r="A3">
        <v>2014</v>
      </c>
      <c r="B3" s="4">
        <v>0.68300000000000005</v>
      </c>
      <c r="D3" s="3"/>
    </row>
    <row r="4" spans="1:10" x14ac:dyDescent="0.15">
      <c r="A4">
        <v>2015</v>
      </c>
      <c r="B4" s="4">
        <v>0.66900000000000004</v>
      </c>
      <c r="D4" s="3"/>
    </row>
    <row r="5" spans="1:10" x14ac:dyDescent="0.15">
      <c r="A5">
        <v>2016</v>
      </c>
      <c r="B5" s="4">
        <v>0.63200000000000001</v>
      </c>
      <c r="D5" s="3"/>
    </row>
    <row r="6" spans="1:10" x14ac:dyDescent="0.15">
      <c r="A6">
        <v>2017</v>
      </c>
      <c r="B6" s="4">
        <v>0.66600000000000004</v>
      </c>
      <c r="D6" s="3"/>
    </row>
    <row r="7" spans="1:10" x14ac:dyDescent="0.15">
      <c r="A7">
        <v>2018</v>
      </c>
      <c r="B7" s="4">
        <v>0.64300000000000002</v>
      </c>
      <c r="D7" s="3"/>
    </row>
    <row r="8" spans="1:10" x14ac:dyDescent="0.15">
      <c r="A8">
        <v>2019</v>
      </c>
      <c r="B8" s="4">
        <v>0.59299999999999997</v>
      </c>
      <c r="D8" s="3"/>
    </row>
    <row r="9" spans="1:10" x14ac:dyDescent="0.15">
      <c r="A9">
        <v>2020</v>
      </c>
      <c r="B9" s="4">
        <v>0.60099999999999998</v>
      </c>
    </row>
    <row r="10" spans="1:10" x14ac:dyDescent="0.15">
      <c r="B10" s="4"/>
    </row>
    <row r="11" spans="1:10" x14ac:dyDescent="0.15">
      <c r="B11" s="4"/>
    </row>
    <row r="12" spans="1:10" x14ac:dyDescent="0.15">
      <c r="B12" s="4"/>
    </row>
    <row r="13" spans="1:10" x14ac:dyDescent="0.15">
      <c r="B13" s="4"/>
    </row>
    <row r="14" spans="1:10" x14ac:dyDescent="0.15">
      <c r="B14" s="4"/>
    </row>
    <row r="15" spans="1:10" x14ac:dyDescent="0.15">
      <c r="B15" s="4"/>
    </row>
    <row r="16" spans="1:10" x14ac:dyDescent="0.15">
      <c r="B16" s="4"/>
    </row>
    <row r="17" spans="2:2" x14ac:dyDescent="0.15">
      <c r="B17" s="4"/>
    </row>
    <row r="18" spans="2:2" x14ac:dyDescent="0.15">
      <c r="B18" s="4"/>
    </row>
    <row r="19" spans="2:2" x14ac:dyDescent="0.15">
      <c r="B19" s="4"/>
    </row>
    <row r="20" spans="2:2" x14ac:dyDescent="0.15">
      <c r="B20" s="4"/>
    </row>
    <row r="21" spans="2:2" x14ac:dyDescent="0.15">
      <c r="B21" s="4"/>
    </row>
    <row r="22" spans="2:2" x14ac:dyDescent="0.15">
      <c r="B22" s="4"/>
    </row>
    <row r="23" spans="2:2" x14ac:dyDescent="0.15">
      <c r="B23" s="4"/>
    </row>
    <row r="24" spans="2:2" x14ac:dyDescent="0.15">
      <c r="B24" s="4"/>
    </row>
  </sheetData>
  <sheetProtection sheet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小規模事業者向け</vt:lpstr>
      <vt:lpstr>大規模事業者向け</vt:lpstr>
      <vt:lpstr>北電年度別排出係数等</vt:lpstr>
      <vt:lpstr>記入例!Print_Area</vt:lpstr>
      <vt:lpstr>小規模事業者向け!Print_Area</vt:lpstr>
      <vt:lpstr>大規模事業者向け!Print_Area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Windows ユーザー</cp:lastModifiedBy>
  <cp:lastPrinted>2022-04-06T01:36:46Z</cp:lastPrinted>
  <dcterms:created xsi:type="dcterms:W3CDTF">2007-02-08T01:37:18Z</dcterms:created>
  <dcterms:modified xsi:type="dcterms:W3CDTF">2022-12-21T05:00:11Z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2022-01-21T07:58:18Z</vt:filetime>
  </property>
</Properties>
</file>