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21年度市町村係共有\H25年度市町村係共有\041選挙\□H25参議院選挙対応\99_その他\131016支所HP公開用データ\"/>
    </mc:Choice>
  </mc:AlternateContent>
  <bookViews>
    <workbookView xWindow="480" yWindow="105" windowWidth="18315" windowHeight="11865"/>
  </bookViews>
  <sheets>
    <sheet name="投票結果" sheetId="1" r:id="rId1"/>
    <sheet name="開票結果（小選挙区）" sheetId="2" r:id="rId2"/>
    <sheet name="開票結果（比例代表）" sheetId="4" r:id="rId3"/>
  </sheets>
  <calcPr calcId="152511"/>
</workbook>
</file>

<file path=xl/calcChain.xml><?xml version="1.0" encoding="utf-8"?>
<calcChain xmlns="http://schemas.openxmlformats.org/spreadsheetml/2006/main">
  <c r="J37" i="1" l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J34" i="1"/>
  <c r="J35" i="1"/>
  <c r="I34" i="1"/>
  <c r="I35" i="1"/>
  <c r="I33" i="1"/>
  <c r="J33" i="1"/>
  <c r="H33" i="1"/>
  <c r="H34" i="1"/>
  <c r="H35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J8" i="1"/>
  <c r="J9" i="1"/>
  <c r="I8" i="1"/>
  <c r="I9" i="1"/>
  <c r="I7" i="1"/>
  <c r="J7" i="1"/>
  <c r="H7" i="1"/>
  <c r="H8" i="1"/>
  <c r="H9" i="1"/>
  <c r="H10" i="1"/>
  <c r="B10" i="1"/>
  <c r="C10" i="1"/>
  <c r="D10" i="1"/>
  <c r="E10" i="1"/>
  <c r="F10" i="1"/>
  <c r="G10" i="1"/>
  <c r="C25" i="4" l="1"/>
  <c r="D25" i="4"/>
  <c r="E25" i="4"/>
  <c r="F25" i="4"/>
  <c r="G25" i="4"/>
  <c r="H25" i="4"/>
  <c r="I25" i="4"/>
  <c r="J25" i="4"/>
  <c r="K25" i="4"/>
  <c r="B25" i="4"/>
  <c r="C26" i="2"/>
  <c r="D26" i="2"/>
  <c r="E26" i="2"/>
  <c r="B26" i="2"/>
  <c r="I52" i="1"/>
  <c r="J52" i="1"/>
  <c r="H52" i="1"/>
  <c r="I28" i="1"/>
  <c r="J28" i="1"/>
  <c r="H28" i="1"/>
  <c r="C52" i="1"/>
  <c r="D52" i="1"/>
  <c r="E52" i="1"/>
  <c r="F52" i="1"/>
  <c r="G52" i="1"/>
  <c r="B52" i="1"/>
  <c r="C26" i="1"/>
  <c r="D26" i="1"/>
  <c r="E26" i="1"/>
  <c r="F26" i="1"/>
  <c r="F27" i="1" s="1"/>
  <c r="G26" i="1"/>
  <c r="J26" i="1" s="1"/>
  <c r="B26" i="1"/>
  <c r="E10" i="2"/>
  <c r="E27" i="2" s="1"/>
  <c r="H9" i="4"/>
  <c r="H26" i="4" s="1"/>
  <c r="G9" i="4"/>
  <c r="K9" i="4"/>
  <c r="J9" i="4"/>
  <c r="J26" i="4" s="1"/>
  <c r="I9" i="4"/>
  <c r="F9" i="4"/>
  <c r="E9" i="4"/>
  <c r="E26" i="4" s="1"/>
  <c r="D9" i="4"/>
  <c r="D26" i="4" s="1"/>
  <c r="C9" i="4"/>
  <c r="B9" i="4"/>
  <c r="D10" i="2"/>
  <c r="D27" i="2" s="1"/>
  <c r="C10" i="2"/>
  <c r="C27" i="2" s="1"/>
  <c r="B10" i="2"/>
  <c r="B27" i="2" s="1"/>
  <c r="G36" i="1"/>
  <c r="G53" i="1" s="1"/>
  <c r="J53" i="1" s="1"/>
  <c r="F36" i="1"/>
  <c r="F53" i="1" s="1"/>
  <c r="E36" i="1"/>
  <c r="D36" i="1"/>
  <c r="D53" i="1" s="1"/>
  <c r="C36" i="1"/>
  <c r="C53" i="1" s="1"/>
  <c r="B36" i="1"/>
  <c r="E27" i="1"/>
  <c r="D27" i="1"/>
  <c r="H26" i="1" l="1"/>
  <c r="I26" i="1"/>
  <c r="K26" i="4"/>
  <c r="F26" i="4"/>
  <c r="G26" i="4"/>
  <c r="C26" i="4"/>
  <c r="I26" i="4"/>
  <c r="B26" i="4"/>
  <c r="E53" i="1"/>
  <c r="B53" i="1"/>
  <c r="H53" i="1" s="1"/>
  <c r="C27" i="1"/>
  <c r="I27" i="1" s="1"/>
  <c r="G27" i="1"/>
  <c r="J27" i="1" s="1"/>
  <c r="B27" i="1"/>
  <c r="H27" i="1" s="1"/>
  <c r="I53" i="1"/>
  <c r="H36" i="1"/>
  <c r="J36" i="1"/>
  <c r="I36" i="1"/>
  <c r="J10" i="1"/>
  <c r="I10" i="1"/>
</calcChain>
</file>

<file path=xl/sharedStrings.xml><?xml version="1.0" encoding="utf-8"?>
<sst xmlns="http://schemas.openxmlformats.org/spreadsheetml/2006/main" count="258" uniqueCount="140">
  <si>
    <t>区分</t>
  </si>
  <si>
    <t>選挙当日の有権者数</t>
  </si>
  <si>
    <t>投票者数</t>
  </si>
  <si>
    <t>投票率（％）</t>
  </si>
  <si>
    <t>前回投票率（％）</t>
  </si>
  <si>
    <t>男</t>
  </si>
  <si>
    <t>女</t>
  </si>
  <si>
    <t>計</t>
  </si>
  <si>
    <t>北見市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</si>
  <si>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</si>
  <si>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</si>
  <si>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</si>
  <si>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</si>
  <si>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</si>
  <si>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</si>
  <si>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</si>
  <si>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</si>
  <si>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</si>
  <si>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</si>
  <si>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</si>
  <si>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</si>
  <si>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</si>
  <si>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</si>
  <si>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</si>
  <si>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</si>
  <si>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</si>
  <si>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市計</t>
    <rPh sb="0" eb="1">
      <t>シ</t>
    </rPh>
    <rPh sb="1" eb="2">
      <t>ケイ</t>
    </rPh>
    <phoneticPr fontId="1"/>
  </si>
  <si>
    <t>市町村名</t>
    <phoneticPr fontId="1"/>
  </si>
  <si>
    <t>市 計</t>
  </si>
  <si>
    <t>市町村名</t>
    <rPh sb="0" eb="3">
      <t>シチョウソン</t>
    </rPh>
    <rPh sb="3" eb="4">
      <t>メイ</t>
    </rPh>
    <phoneticPr fontId="1"/>
  </si>
  <si>
    <t>(自由民主党)</t>
  </si>
  <si>
    <t>(民主党)</t>
  </si>
  <si>
    <t>町村計</t>
    <rPh sb="0" eb="2">
      <t>チョウソン</t>
    </rPh>
    <phoneticPr fontId="1"/>
  </si>
  <si>
    <t>松木　けんこう</t>
  </si>
  <si>
    <t>町村計</t>
    <rPh sb="0" eb="2">
      <t>チョウソン</t>
    </rPh>
    <phoneticPr fontId="1"/>
  </si>
  <si>
    <t>幸福実現党</t>
  </si>
  <si>
    <t>公明党</t>
  </si>
  <si>
    <t>新党大地</t>
  </si>
  <si>
    <t>自由民主党</t>
  </si>
  <si>
    <t>日本共産党</t>
  </si>
  <si>
    <t>社会民主党</t>
  </si>
  <si>
    <t>民主党</t>
  </si>
  <si>
    <t>１２区計</t>
    <rPh sb="2" eb="3">
      <t>ク</t>
    </rPh>
    <rPh sb="3" eb="4">
      <t>ケイ</t>
    </rPh>
    <phoneticPr fontId="1"/>
  </si>
  <si>
    <t>衆議院議員総選挙　投票結果（市町村別内訳）</t>
    <rPh sb="14" eb="17">
      <t>シチョウソン</t>
    </rPh>
    <rPh sb="17" eb="18">
      <t>ベツ</t>
    </rPh>
    <rPh sb="18" eb="20">
      <t>ウチワケ</t>
    </rPh>
    <phoneticPr fontId="2"/>
  </si>
  <si>
    <t>衆議院議員総選挙　小選挙区　候補者別得票数（北海道第１２区）</t>
    <rPh sb="9" eb="13">
      <t>ショウセンキョク</t>
    </rPh>
    <rPh sb="14" eb="17">
      <t>コウホシャ</t>
    </rPh>
    <rPh sb="17" eb="18">
      <t>ベツ</t>
    </rPh>
    <rPh sb="18" eb="21">
      <t>トクヒョウスウ</t>
    </rPh>
    <rPh sb="22" eb="25">
      <t>ホッカイドウ</t>
    </rPh>
    <rPh sb="25" eb="26">
      <t>ダイ</t>
    </rPh>
    <rPh sb="28" eb="29">
      <t>ク</t>
    </rPh>
    <phoneticPr fontId="1"/>
  </si>
  <si>
    <t>衆議院議員総選挙　比例代表　名簿届出政党等別得票数</t>
    <rPh sb="9" eb="11">
      <t>ヒレイ</t>
    </rPh>
    <rPh sb="11" eb="13">
      <t>ダイヒョウ</t>
    </rPh>
    <rPh sb="14" eb="16">
      <t>メイボ</t>
    </rPh>
    <rPh sb="16" eb="18">
      <t>トドケデ</t>
    </rPh>
    <rPh sb="18" eb="20">
      <t>セイトウ</t>
    </rPh>
    <rPh sb="20" eb="21">
      <t>トウ</t>
    </rPh>
    <rPh sb="21" eb="22">
      <t>ベツ</t>
    </rPh>
    <rPh sb="22" eb="25">
      <t>トクヒョウスウ</t>
    </rPh>
    <phoneticPr fontId="1"/>
  </si>
  <si>
    <t>【小選挙区】</t>
    <phoneticPr fontId="1"/>
  </si>
  <si>
    <t>【比例代表】</t>
    <phoneticPr fontId="1"/>
  </si>
  <si>
    <t>75.24%</t>
  </si>
  <si>
    <t>74.31%</t>
  </si>
  <si>
    <t>74.74%</t>
  </si>
  <si>
    <t>75.36%</t>
  </si>
  <si>
    <t>75.16%</t>
  </si>
  <si>
    <t>75.26%</t>
  </si>
  <si>
    <t>74.12%</t>
  </si>
  <si>
    <t>72.62%</t>
  </si>
  <si>
    <t>73.32%</t>
  </si>
  <si>
    <t>78.78%</t>
  </si>
  <si>
    <t>76.54%</t>
  </si>
  <si>
    <t>77.61%</t>
  </si>
  <si>
    <t>81.04%</t>
  </si>
  <si>
    <t>78.74%</t>
  </si>
  <si>
    <t>79.82%</t>
  </si>
  <si>
    <t>80.14%</t>
  </si>
  <si>
    <t>79.64%</t>
  </si>
  <si>
    <t>79.88%</t>
  </si>
  <si>
    <t>85.39%</t>
  </si>
  <si>
    <t>81.44%</t>
  </si>
  <si>
    <t>83.33%</t>
  </si>
  <si>
    <t>78.75%</t>
  </si>
  <si>
    <t>76.76%</t>
  </si>
  <si>
    <t>77.69%</t>
  </si>
  <si>
    <t>79.81%</t>
  </si>
  <si>
    <t>76.80%</t>
  </si>
  <si>
    <t>78.23%</t>
  </si>
  <si>
    <t>86.29%</t>
  </si>
  <si>
    <t>82.89%</t>
  </si>
  <si>
    <t>84.45%</t>
  </si>
  <si>
    <t>84.52%</t>
  </si>
  <si>
    <t>82.85%</t>
  </si>
  <si>
    <t>83.64%</t>
  </si>
  <si>
    <t>83.40%</t>
  </si>
  <si>
    <t>79.60%</t>
  </si>
  <si>
    <t>81.40%</t>
  </si>
  <si>
    <t>83.99%</t>
  </si>
  <si>
    <t>82.56%</t>
  </si>
  <si>
    <t>83.23%</t>
  </si>
  <si>
    <t>82.49%</t>
  </si>
  <si>
    <t>83.42%</t>
  </si>
  <si>
    <t>83.69%</t>
  </si>
  <si>
    <t>82.15%</t>
  </si>
  <si>
    <t>88.72%</t>
  </si>
  <si>
    <t>87.34%</t>
  </si>
  <si>
    <t>87.98%</t>
  </si>
  <si>
    <t>79.91%</t>
  </si>
  <si>
    <t>79.23%</t>
  </si>
  <si>
    <t>79.55%</t>
  </si>
  <si>
    <t>81.05%</t>
  </si>
  <si>
    <t>77.35%</t>
  </si>
  <si>
    <t>79.13%</t>
  </si>
  <si>
    <t>78.77%</t>
  </si>
  <si>
    <t>80.12%</t>
  </si>
  <si>
    <t>79.87%</t>
  </si>
  <si>
    <t>81.39%</t>
  </si>
  <si>
    <t>83.31%</t>
  </si>
  <si>
    <t>86.36%</t>
  </si>
  <si>
    <t>84.48%</t>
  </si>
  <si>
    <t>82.81%</t>
  </si>
  <si>
    <t>83.62%</t>
  </si>
  <si>
    <t>83.39%</t>
  </si>
  <si>
    <t>79.59%</t>
  </si>
  <si>
    <t>82.53%</t>
  </si>
  <si>
    <t>83.22%</t>
  </si>
  <si>
    <t>82.09%</t>
  </si>
  <si>
    <t>82.87%</t>
  </si>
  <si>
    <t>87.15%</t>
  </si>
  <si>
    <t>87.88%</t>
  </si>
  <si>
    <t>79.86%</t>
  </si>
  <si>
    <t>79.53%</t>
  </si>
  <si>
    <t>81.02%</t>
  </si>
  <si>
    <t>77.32%</t>
  </si>
  <si>
    <t>79.10%</t>
  </si>
  <si>
    <t>75.22%</t>
  </si>
  <si>
    <t>74.28%</t>
  </si>
  <si>
    <t>74.72%</t>
  </si>
  <si>
    <t>75.35%</t>
  </si>
  <si>
    <t>75.13%</t>
  </si>
  <si>
    <t>74.10%</t>
  </si>
  <si>
    <t>72.63%</t>
  </si>
  <si>
    <t>73.31%</t>
  </si>
  <si>
    <t>　選挙期日　平成２４年１２月１６日</t>
    <rPh sb="1" eb="3">
      <t>センキョ</t>
    </rPh>
    <rPh sb="3" eb="5">
      <t>キジツ</t>
    </rPh>
    <rPh sb="6" eb="8">
      <t>ヘイセイ</t>
    </rPh>
    <rPh sb="10" eb="11">
      <t>ネン</t>
    </rPh>
    <rPh sb="13" eb="14">
      <t>ガツ</t>
    </rPh>
    <rPh sb="16" eb="17">
      <t>ニチ</t>
    </rPh>
    <phoneticPr fontId="1"/>
  </si>
  <si>
    <t>日本維新の会</t>
  </si>
  <si>
    <t>みんなの党</t>
  </si>
  <si>
    <t>日本未来の党</t>
  </si>
  <si>
    <t>武部　あらた</t>
  </si>
  <si>
    <t>菅原　まこと</t>
  </si>
  <si>
    <t>山崎　まや</t>
  </si>
  <si>
    <t>(日本共産党)</t>
  </si>
  <si>
    <t>(新党大地)</t>
  </si>
  <si>
    <t>ｵﾎｰﾂｸ総合振興局計</t>
    <rPh sb="5" eb="7">
      <t>ソウゴウ</t>
    </rPh>
    <rPh sb="7" eb="10">
      <t>シンコウキョク</t>
    </rPh>
    <rPh sb="10" eb="1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</si>
</sst>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333333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333333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7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6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3" fontId="4" fillId="2" borderId="29" xfId="0" applyNumberFormat="1" applyFont="1" applyFill="1" applyBorder="1" applyAlignment="1">
      <alignment horizontal="right" vertical="center" wrapText="1"/>
    </xf>
    <xf numFmtId="3" fontId="0" fillId="2" borderId="32" xfId="0" applyNumberFormat="1" applyFill="1" applyBorder="1">
      <alignment vertical="center"/>
    </xf>
    <xf numFmtId="0" fontId="6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right" vertical="center"/>
    </xf>
    <xf numFmtId="3" fontId="10" fillId="2" borderId="12" xfId="0" applyNumberFormat="1" applyFont="1" applyFill="1" applyBorder="1" applyAlignment="1">
      <alignment horizontal="right" vertical="center" wrapText="1"/>
    </xf>
    <xf numFmtId="3" fontId="9" fillId="0" borderId="34" xfId="0" applyNumberFormat="1" applyFont="1" applyBorder="1" applyAlignment="1">
      <alignment horizontal="right" vertical="center"/>
    </xf>
    <xf numFmtId="3" fontId="11" fillId="2" borderId="23" xfId="0" applyNumberFormat="1" applyFont="1" applyFill="1" applyBorder="1">
      <alignment vertical="center"/>
    </xf>
    <xf numFmtId="3" fontId="11" fillId="2" borderId="24" xfId="0" applyNumberFormat="1" applyFont="1" applyFill="1" applyBorder="1">
      <alignment vertical="center"/>
    </xf>
    <xf numFmtId="0" fontId="9" fillId="2" borderId="18" xfId="0" applyNumberFormat="1" applyFont="1" applyFill="1" applyBorder="1" applyAlignment="1">
      <alignment horizontal="center" vertical="center" shrinkToFit="1"/>
    </xf>
    <xf numFmtId="0" fontId="9" fillId="2" borderId="35" xfId="0" applyNumberFormat="1" applyFont="1" applyFill="1" applyBorder="1" applyAlignment="1">
      <alignment horizontal="center" vertical="center" shrinkToFit="1"/>
    </xf>
    <xf numFmtId="0" fontId="9" fillId="2" borderId="33" xfId="0" applyNumberFormat="1" applyFont="1" applyFill="1" applyBorder="1" applyAlignment="1">
      <alignment horizontal="center" vertical="center" shrinkToFit="1"/>
    </xf>
    <xf numFmtId="0" fontId="9" fillId="2" borderId="34" xfId="0" applyNumberFormat="1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right" vertical="center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9" fillId="0" borderId="42" xfId="0" applyNumberFormat="1" applyFont="1" applyBorder="1" applyAlignment="1">
      <alignment horizontal="right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10" fontId="9" fillId="0" borderId="18" xfId="1" applyNumberFormat="1" applyFont="1" applyBorder="1" applyAlignment="1">
      <alignment horizontal="right" vertical="center"/>
    </xf>
    <xf numFmtId="10" fontId="10" fillId="2" borderId="12" xfId="1" applyNumberFormat="1" applyFont="1" applyFill="1" applyBorder="1" applyAlignment="1">
      <alignment horizontal="right" vertical="center" wrapText="1"/>
    </xf>
    <xf numFmtId="0" fontId="9" fillId="2" borderId="54" xfId="0" applyNumberFormat="1" applyFont="1" applyFill="1" applyBorder="1" applyAlignment="1">
      <alignment horizontal="center" vertical="center" shrinkToFit="1"/>
    </xf>
    <xf numFmtId="3" fontId="9" fillId="0" borderId="5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10" fontId="9" fillId="2" borderId="12" xfId="0" applyNumberFormat="1" applyFont="1" applyFill="1" applyBorder="1" applyAlignment="1">
      <alignment horizontal="right" vertical="center" wrapText="1"/>
    </xf>
    <xf numFmtId="10" fontId="9" fillId="2" borderId="44" xfId="0" applyNumberFormat="1" applyFont="1" applyFill="1" applyBorder="1" applyAlignment="1">
      <alignment horizontal="right" vertical="center" wrapText="1"/>
    </xf>
    <xf numFmtId="0" fontId="13" fillId="2" borderId="46" xfId="0" applyFont="1" applyFill="1" applyBorder="1" applyAlignment="1">
      <alignment horizontal="center" vertical="center" wrapText="1"/>
    </xf>
    <xf numFmtId="3" fontId="14" fillId="2" borderId="12" xfId="0" applyNumberFormat="1" applyFont="1" applyFill="1" applyBorder="1" applyAlignment="1">
      <alignment horizontal="right" vertical="center" wrapText="1"/>
    </xf>
    <xf numFmtId="10" fontId="14" fillId="2" borderId="12" xfId="0" applyNumberFormat="1" applyFont="1" applyFill="1" applyBorder="1" applyAlignment="1">
      <alignment horizontal="right" vertical="center" wrapText="1"/>
    </xf>
    <xf numFmtId="10" fontId="14" fillId="2" borderId="44" xfId="0" applyNumberFormat="1" applyFont="1" applyFill="1" applyBorder="1" applyAlignment="1">
      <alignment horizontal="right" vertical="center" wrapText="1"/>
    </xf>
    <xf numFmtId="3" fontId="14" fillId="2" borderId="28" xfId="0" applyNumberFormat="1" applyFont="1" applyFill="1" applyBorder="1">
      <alignment vertical="center"/>
    </xf>
    <xf numFmtId="10" fontId="14" fillId="2" borderId="28" xfId="0" applyNumberFormat="1" applyFont="1" applyFill="1" applyBorder="1">
      <alignment vertical="center"/>
    </xf>
    <xf numFmtId="10" fontId="14" fillId="2" borderId="47" xfId="0" applyNumberFormat="1" applyFont="1" applyFill="1" applyBorder="1">
      <alignment vertical="center"/>
    </xf>
    <xf numFmtId="3" fontId="14" fillId="2" borderId="49" xfId="0" applyNumberFormat="1" applyFont="1" applyFill="1" applyBorder="1" applyAlignment="1">
      <alignment vertical="center"/>
    </xf>
    <xf numFmtId="10" fontId="14" fillId="2" borderId="49" xfId="0" applyNumberFormat="1" applyFont="1" applyFill="1" applyBorder="1">
      <alignment vertical="center"/>
    </xf>
    <xf numFmtId="10" fontId="14" fillId="2" borderId="50" xfId="0" applyNumberFormat="1" applyFont="1" applyFill="1" applyBorder="1">
      <alignment vertical="center"/>
    </xf>
    <xf numFmtId="0" fontId="14" fillId="2" borderId="43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3" fontId="14" fillId="2" borderId="52" xfId="0" applyNumberFormat="1" applyFont="1" applyFill="1" applyBorder="1">
      <alignment vertical="center"/>
    </xf>
    <xf numFmtId="10" fontId="14" fillId="2" borderId="52" xfId="0" applyNumberFormat="1" applyFont="1" applyFill="1" applyBorder="1">
      <alignment vertical="center"/>
    </xf>
    <xf numFmtId="10" fontId="14" fillId="2" borderId="53" xfId="0" applyNumberFormat="1" applyFont="1" applyFill="1" applyBorder="1">
      <alignment vertical="center"/>
    </xf>
    <xf numFmtId="0" fontId="14" fillId="2" borderId="11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 wrapText="1"/>
    </xf>
    <xf numFmtId="3" fontId="14" fillId="2" borderId="28" xfId="0" applyNumberFormat="1" applyFont="1" applyFill="1" applyBorder="1" applyAlignment="1">
      <alignment horizontal="right" vertical="center" wrapText="1"/>
    </xf>
    <xf numFmtId="3" fontId="14" fillId="2" borderId="31" xfId="0" applyNumberFormat="1" applyFont="1" applyFill="1" applyBorder="1">
      <alignment vertical="center"/>
    </xf>
    <xf numFmtId="0" fontId="14" fillId="2" borderId="22" xfId="0" applyFont="1" applyFill="1" applyBorder="1" applyAlignment="1">
      <alignment horizontal="center" vertical="center" wrapText="1"/>
    </xf>
    <xf numFmtId="3" fontId="14" fillId="2" borderId="23" xfId="0" applyNumberFormat="1" applyFont="1" applyFill="1" applyBorder="1" applyAlignment="1">
      <alignment horizontal="right" vertical="center" wrapText="1"/>
    </xf>
    <xf numFmtId="3" fontId="14" fillId="2" borderId="24" xfId="0" applyNumberFormat="1" applyFont="1" applyFill="1" applyBorder="1" applyAlignment="1">
      <alignment horizontal="right" vertical="center" wrapText="1"/>
    </xf>
    <xf numFmtId="0" fontId="13" fillId="2" borderId="25" xfId="0" applyFont="1" applyFill="1" applyBorder="1" applyAlignment="1">
      <alignment horizontal="center" vertical="center" wrapText="1"/>
    </xf>
    <xf numFmtId="3" fontId="14" fillId="2" borderId="26" xfId="0" applyNumberFormat="1" applyFont="1" applyFill="1" applyBorder="1">
      <alignment vertical="center"/>
    </xf>
    <xf numFmtId="3" fontId="14" fillId="2" borderId="27" xfId="0" applyNumberFormat="1" applyFont="1" applyFill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colors>
    <mruColors>
      <color rgb="FFFFFFCC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Normal="100" zoomScaleSheetLayoutView="100" workbookViewId="0">
      <selection activeCell="A2" sqref="A2"/>
    </sheetView>
  </sheetViews>
  <sheetFormatPr defaultRowHeight="13.5"/>
  <cols>
    <col min="1" max="1" width="13.625" customWidth="1"/>
    <col min="2" max="13" width="9.125" customWidth="1"/>
  </cols>
  <sheetData>
    <row r="1" spans="1:13" ht="30" customHeight="1">
      <c r="A1" s="52" t="s">
        <v>43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0.100000000000001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0.100000000000001" customHeight="1">
      <c r="A3" s="27" t="s">
        <v>130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0.100000000000001" customHeight="1" thickBot="1">
      <c r="A4" s="3" t="s">
        <v>46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20.100000000000001" customHeight="1">
      <c r="A5" s="40" t="s">
        <v>0</v>
      </c>
      <c r="B5" s="53" t="s">
        <v>1</v>
      </c>
      <c r="C5" s="53"/>
      <c r="D5" s="53"/>
      <c r="E5" s="53" t="s">
        <v>2</v>
      </c>
      <c r="F5" s="53"/>
      <c r="G5" s="53"/>
      <c r="H5" s="53" t="s">
        <v>3</v>
      </c>
      <c r="I5" s="53"/>
      <c r="J5" s="53"/>
      <c r="K5" s="53" t="s">
        <v>4</v>
      </c>
      <c r="L5" s="53"/>
      <c r="M5" s="54"/>
    </row>
    <row r="6" spans="1:13" ht="20.100000000000001" customHeight="1">
      <c r="A6" s="41" t="s">
        <v>27</v>
      </c>
      <c r="B6" s="8" t="s">
        <v>5</v>
      </c>
      <c r="C6" s="8" t="s">
        <v>6</v>
      </c>
      <c r="D6" s="8" t="s">
        <v>7</v>
      </c>
      <c r="E6" s="8" t="s">
        <v>5</v>
      </c>
      <c r="F6" s="8" t="s">
        <v>6</v>
      </c>
      <c r="G6" s="8" t="s">
        <v>7</v>
      </c>
      <c r="H6" s="8" t="s">
        <v>5</v>
      </c>
      <c r="I6" s="8" t="s">
        <v>6</v>
      </c>
      <c r="J6" s="8" t="s">
        <v>7</v>
      </c>
      <c r="K6" s="8" t="s">
        <v>5</v>
      </c>
      <c r="L6" s="8" t="s">
        <v>6</v>
      </c>
      <c r="M6" s="42" t="s">
        <v>7</v>
      </c>
    </row>
    <row r="7" spans="1:13" ht="20.100000000000001" customHeight="1">
      <c r="A7" s="43" t="s">
        <v>8</v>
      </c>
      <c r="B7" s="30">
        <v>48579</v>
      </c>
      <c r="C7" s="30">
        <v>55026</v>
      </c>
      <c r="D7" s="30">
        <v>103605</v>
      </c>
      <c r="E7" s="30">
        <v>27102</v>
      </c>
      <c r="F7" s="30">
        <v>28535</v>
      </c>
      <c r="G7" s="30">
        <v>55637</v>
      </c>
      <c r="H7" s="48">
        <f t="shared" ref="H7:H9" si="0">E7/B7</f>
        <v>0.55789538689557217</v>
      </c>
      <c r="I7" s="48">
        <f t="shared" ref="I7:I9" si="1">F7/C7</f>
        <v>0.51857303820012357</v>
      </c>
      <c r="J7" s="48">
        <f t="shared" ref="J7:J9" si="2">G7/D7</f>
        <v>0.53701076202885956</v>
      </c>
      <c r="K7" s="31" t="s">
        <v>48</v>
      </c>
      <c r="L7" s="31" t="s">
        <v>49</v>
      </c>
      <c r="M7" s="44" t="s">
        <v>50</v>
      </c>
    </row>
    <row r="8" spans="1:13" ht="20.100000000000001" customHeight="1">
      <c r="A8" s="43" t="s">
        <v>9</v>
      </c>
      <c r="B8" s="30">
        <v>15548</v>
      </c>
      <c r="C8" s="30">
        <v>16422</v>
      </c>
      <c r="D8" s="30">
        <v>31970</v>
      </c>
      <c r="E8" s="30">
        <v>9382</v>
      </c>
      <c r="F8" s="30">
        <v>9537</v>
      </c>
      <c r="G8" s="30">
        <v>18919</v>
      </c>
      <c r="H8" s="48">
        <f t="shared" si="0"/>
        <v>0.60342166195009006</v>
      </c>
      <c r="I8" s="48">
        <f t="shared" si="1"/>
        <v>0.58074534161490687</v>
      </c>
      <c r="J8" s="48">
        <f t="shared" si="2"/>
        <v>0.59177353769158592</v>
      </c>
      <c r="K8" s="31" t="s">
        <v>51</v>
      </c>
      <c r="L8" s="31" t="s">
        <v>52</v>
      </c>
      <c r="M8" s="44" t="s">
        <v>53</v>
      </c>
    </row>
    <row r="9" spans="1:13" ht="20.100000000000001" customHeight="1" thickBot="1">
      <c r="A9" s="43" t="s">
        <v>10</v>
      </c>
      <c r="B9" s="30">
        <v>9621</v>
      </c>
      <c r="C9" s="30">
        <v>10979</v>
      </c>
      <c r="D9" s="30">
        <v>20600</v>
      </c>
      <c r="E9" s="30">
        <v>5503</v>
      </c>
      <c r="F9" s="30">
        <v>5844</v>
      </c>
      <c r="G9" s="30">
        <v>11347</v>
      </c>
      <c r="H9" s="48">
        <f t="shared" si="0"/>
        <v>0.57197796486851682</v>
      </c>
      <c r="I9" s="48">
        <f t="shared" si="1"/>
        <v>0.53228891520174881</v>
      </c>
      <c r="J9" s="48">
        <f t="shared" si="2"/>
        <v>0.55082524271844657</v>
      </c>
      <c r="K9" s="31" t="s">
        <v>54</v>
      </c>
      <c r="L9" s="31" t="s">
        <v>55</v>
      </c>
      <c r="M9" s="44" t="s">
        <v>56</v>
      </c>
    </row>
    <row r="10" spans="1:13" ht="20.100000000000001" customHeight="1" thickTop="1" thickBot="1">
      <c r="A10" s="45" t="s">
        <v>26</v>
      </c>
      <c r="B10" s="32">
        <f>SUM(B7:B9)</f>
        <v>73748</v>
      </c>
      <c r="C10" s="32">
        <f t="shared" ref="C10:G10" si="3">SUM(C7:C9)</f>
        <v>82427</v>
      </c>
      <c r="D10" s="32">
        <f t="shared" si="3"/>
        <v>156175</v>
      </c>
      <c r="E10" s="32">
        <f t="shared" si="3"/>
        <v>41987</v>
      </c>
      <c r="F10" s="32">
        <f t="shared" si="3"/>
        <v>43916</v>
      </c>
      <c r="G10" s="32">
        <f t="shared" si="3"/>
        <v>85903</v>
      </c>
      <c r="H10" s="49">
        <f>E10/B10</f>
        <v>0.5693306937137278</v>
      </c>
      <c r="I10" s="49">
        <f t="shared" ref="I10:J25" si="4">F10/C10</f>
        <v>0.53278658691933467</v>
      </c>
      <c r="J10" s="49">
        <f t="shared" si="4"/>
        <v>0.55004322074595802</v>
      </c>
      <c r="K10" s="61">
        <v>0.75109999999999999</v>
      </c>
      <c r="L10" s="61">
        <v>0.74250000000000005</v>
      </c>
      <c r="M10" s="62">
        <v>0.74660000000000004</v>
      </c>
    </row>
    <row r="11" spans="1:13" ht="20.100000000000001" customHeight="1" thickTop="1">
      <c r="A11" s="43" t="s">
        <v>11</v>
      </c>
      <c r="B11" s="30">
        <v>8479</v>
      </c>
      <c r="C11" s="30">
        <v>9313</v>
      </c>
      <c r="D11" s="30">
        <v>17792</v>
      </c>
      <c r="E11" s="30">
        <v>5461</v>
      </c>
      <c r="F11" s="30">
        <v>5544</v>
      </c>
      <c r="G11" s="30">
        <v>11005</v>
      </c>
      <c r="H11" s="48">
        <f t="shared" ref="H11:H25" si="5">E11/B11</f>
        <v>0.64406179974053546</v>
      </c>
      <c r="I11" s="48">
        <f t="shared" si="4"/>
        <v>0.59529689681090947</v>
      </c>
      <c r="J11" s="48">
        <f t="shared" si="4"/>
        <v>0.6185364208633094</v>
      </c>
      <c r="K11" s="31" t="s">
        <v>57</v>
      </c>
      <c r="L11" s="31" t="s">
        <v>58</v>
      </c>
      <c r="M11" s="44" t="s">
        <v>59</v>
      </c>
    </row>
    <row r="12" spans="1:13" ht="20.100000000000001" customHeight="1">
      <c r="A12" s="43" t="s">
        <v>12</v>
      </c>
      <c r="B12" s="30">
        <v>2254</v>
      </c>
      <c r="C12" s="30">
        <v>2492</v>
      </c>
      <c r="D12" s="30">
        <v>4746</v>
      </c>
      <c r="E12" s="30">
        <v>1489</v>
      </c>
      <c r="F12" s="30">
        <v>1498</v>
      </c>
      <c r="G12" s="30">
        <v>2987</v>
      </c>
      <c r="H12" s="48">
        <f t="shared" si="5"/>
        <v>0.66060337178349604</v>
      </c>
      <c r="I12" s="48">
        <f t="shared" si="4"/>
        <v>0.601123595505618</v>
      </c>
      <c r="J12" s="48">
        <f t="shared" si="4"/>
        <v>0.62937210282343026</v>
      </c>
      <c r="K12" s="31" t="s">
        <v>60</v>
      </c>
      <c r="L12" s="31" t="s">
        <v>61</v>
      </c>
      <c r="M12" s="44" t="s">
        <v>62</v>
      </c>
    </row>
    <row r="13" spans="1:13" ht="20.100000000000001" customHeight="1">
      <c r="A13" s="43" t="s">
        <v>13</v>
      </c>
      <c r="B13" s="30">
        <v>5062</v>
      </c>
      <c r="C13" s="30">
        <v>5415</v>
      </c>
      <c r="D13" s="30">
        <v>10477</v>
      </c>
      <c r="E13" s="30">
        <v>3285</v>
      </c>
      <c r="F13" s="30">
        <v>3439</v>
      </c>
      <c r="G13" s="30">
        <v>6724</v>
      </c>
      <c r="H13" s="48">
        <f t="shared" si="5"/>
        <v>0.64895298301066773</v>
      </c>
      <c r="I13" s="48">
        <f t="shared" si="4"/>
        <v>0.63508771929824559</v>
      </c>
      <c r="J13" s="48">
        <f t="shared" si="4"/>
        <v>0.64178677102223924</v>
      </c>
      <c r="K13" s="31" t="s">
        <v>63</v>
      </c>
      <c r="L13" s="31" t="s">
        <v>64</v>
      </c>
      <c r="M13" s="44" t="s">
        <v>65</v>
      </c>
    </row>
    <row r="14" spans="1:13" ht="20.100000000000001" customHeight="1">
      <c r="A14" s="43" t="s">
        <v>14</v>
      </c>
      <c r="B14" s="30">
        <v>1814</v>
      </c>
      <c r="C14" s="30">
        <v>1936</v>
      </c>
      <c r="D14" s="30">
        <v>3750</v>
      </c>
      <c r="E14" s="30">
        <v>1324</v>
      </c>
      <c r="F14" s="30">
        <v>1373</v>
      </c>
      <c r="G14" s="30">
        <v>2697</v>
      </c>
      <c r="H14" s="48">
        <f t="shared" si="5"/>
        <v>0.72987872105843443</v>
      </c>
      <c r="I14" s="48">
        <f t="shared" si="4"/>
        <v>0.70919421487603307</v>
      </c>
      <c r="J14" s="48">
        <f t="shared" si="4"/>
        <v>0.71919999999999995</v>
      </c>
      <c r="K14" s="31" t="s">
        <v>66</v>
      </c>
      <c r="L14" s="31" t="s">
        <v>67</v>
      </c>
      <c r="M14" s="44" t="s">
        <v>68</v>
      </c>
    </row>
    <row r="15" spans="1:13" ht="20.100000000000001" customHeight="1">
      <c r="A15" s="43" t="s">
        <v>15</v>
      </c>
      <c r="B15" s="30">
        <v>2110</v>
      </c>
      <c r="C15" s="30">
        <v>2377</v>
      </c>
      <c r="D15" s="30">
        <v>4487</v>
      </c>
      <c r="E15" s="30">
        <v>1468</v>
      </c>
      <c r="F15" s="30">
        <v>1536</v>
      </c>
      <c r="G15" s="30">
        <v>3004</v>
      </c>
      <c r="H15" s="48">
        <f t="shared" si="5"/>
        <v>0.69573459715639807</v>
      </c>
      <c r="I15" s="48">
        <f t="shared" si="4"/>
        <v>0.64619267984854856</v>
      </c>
      <c r="J15" s="48">
        <f t="shared" si="4"/>
        <v>0.66948963672832629</v>
      </c>
      <c r="K15" s="31" t="s">
        <v>69</v>
      </c>
      <c r="L15" s="31" t="s">
        <v>70</v>
      </c>
      <c r="M15" s="44" t="s">
        <v>71</v>
      </c>
    </row>
    <row r="16" spans="1:13" ht="20.100000000000001" customHeight="1">
      <c r="A16" s="43" t="s">
        <v>16</v>
      </c>
      <c r="B16" s="30">
        <v>2213</v>
      </c>
      <c r="C16" s="30">
        <v>2424</v>
      </c>
      <c r="D16" s="30">
        <v>4637</v>
      </c>
      <c r="E16" s="30">
        <v>1451</v>
      </c>
      <c r="F16" s="30">
        <v>1476</v>
      </c>
      <c r="G16" s="30">
        <v>2927</v>
      </c>
      <c r="H16" s="48">
        <f t="shared" si="5"/>
        <v>0.6556710347943967</v>
      </c>
      <c r="I16" s="48">
        <f t="shared" si="4"/>
        <v>0.6089108910891089</v>
      </c>
      <c r="J16" s="48">
        <f t="shared" si="4"/>
        <v>0.63122708647832648</v>
      </c>
      <c r="K16" s="31" t="s">
        <v>72</v>
      </c>
      <c r="L16" s="31" t="s">
        <v>73</v>
      </c>
      <c r="M16" s="44" t="s">
        <v>74</v>
      </c>
    </row>
    <row r="17" spans="1:13" ht="20.100000000000001" customHeight="1">
      <c r="A17" s="43" t="s">
        <v>17</v>
      </c>
      <c r="B17" s="30">
        <v>1313</v>
      </c>
      <c r="C17" s="30">
        <v>1532</v>
      </c>
      <c r="D17" s="30">
        <v>2845</v>
      </c>
      <c r="E17" s="30">
        <v>964</v>
      </c>
      <c r="F17" s="30">
        <v>1044</v>
      </c>
      <c r="G17" s="30">
        <v>2008</v>
      </c>
      <c r="H17" s="48">
        <f t="shared" si="5"/>
        <v>0.73419649657273423</v>
      </c>
      <c r="I17" s="48">
        <f t="shared" si="4"/>
        <v>0.68146214099216706</v>
      </c>
      <c r="J17" s="48">
        <f t="shared" si="4"/>
        <v>0.70579964850615118</v>
      </c>
      <c r="K17" s="31" t="s">
        <v>75</v>
      </c>
      <c r="L17" s="31" t="s">
        <v>76</v>
      </c>
      <c r="M17" s="44" t="s">
        <v>77</v>
      </c>
    </row>
    <row r="18" spans="1:13" ht="20.100000000000001" customHeight="1">
      <c r="A18" s="43" t="s">
        <v>18</v>
      </c>
      <c r="B18" s="30">
        <v>2285</v>
      </c>
      <c r="C18" s="30">
        <v>2530</v>
      </c>
      <c r="D18" s="30">
        <v>4815</v>
      </c>
      <c r="E18" s="30">
        <v>1549</v>
      </c>
      <c r="F18" s="30">
        <v>1631</v>
      </c>
      <c r="G18" s="30">
        <v>3180</v>
      </c>
      <c r="H18" s="48">
        <f t="shared" si="5"/>
        <v>0.67789934354485781</v>
      </c>
      <c r="I18" s="48">
        <f t="shared" si="4"/>
        <v>0.64466403162055341</v>
      </c>
      <c r="J18" s="48">
        <f t="shared" si="4"/>
        <v>0.66043613707165105</v>
      </c>
      <c r="K18" s="31" t="s">
        <v>78</v>
      </c>
      <c r="L18" s="31" t="s">
        <v>79</v>
      </c>
      <c r="M18" s="44" t="s">
        <v>80</v>
      </c>
    </row>
    <row r="19" spans="1:13" ht="20.100000000000001" customHeight="1">
      <c r="A19" s="43" t="s">
        <v>19</v>
      </c>
      <c r="B19" s="30">
        <v>8688</v>
      </c>
      <c r="C19" s="30">
        <v>9628</v>
      </c>
      <c r="D19" s="30">
        <v>18316</v>
      </c>
      <c r="E19" s="30">
        <v>5999</v>
      </c>
      <c r="F19" s="30">
        <v>6111</v>
      </c>
      <c r="G19" s="30">
        <v>12110</v>
      </c>
      <c r="H19" s="48">
        <f t="shared" si="5"/>
        <v>0.69049263351749535</v>
      </c>
      <c r="I19" s="48">
        <f t="shared" si="4"/>
        <v>0.63471125882841717</v>
      </c>
      <c r="J19" s="48">
        <f t="shared" si="4"/>
        <v>0.66117056125791662</v>
      </c>
      <c r="K19" s="31" t="s">
        <v>81</v>
      </c>
      <c r="L19" s="31" t="s">
        <v>82</v>
      </c>
      <c r="M19" s="44" t="s">
        <v>83</v>
      </c>
    </row>
    <row r="20" spans="1:13" ht="20.100000000000001" customHeight="1">
      <c r="A20" s="43" t="s">
        <v>20</v>
      </c>
      <c r="B20" s="30">
        <v>3886</v>
      </c>
      <c r="C20" s="30">
        <v>4355</v>
      </c>
      <c r="D20" s="30">
        <v>8241</v>
      </c>
      <c r="E20" s="30">
        <v>2731</v>
      </c>
      <c r="F20" s="30">
        <v>2890</v>
      </c>
      <c r="G20" s="30">
        <v>5621</v>
      </c>
      <c r="H20" s="48">
        <f t="shared" si="5"/>
        <v>0.7027792074112198</v>
      </c>
      <c r="I20" s="48">
        <f t="shared" si="4"/>
        <v>0.66360505166475314</v>
      </c>
      <c r="J20" s="48">
        <f t="shared" si="4"/>
        <v>0.68207741778910325</v>
      </c>
      <c r="K20" s="31" t="s">
        <v>84</v>
      </c>
      <c r="L20" s="31" t="s">
        <v>85</v>
      </c>
      <c r="M20" s="44" t="s">
        <v>86</v>
      </c>
    </row>
    <row r="21" spans="1:13" ht="20.100000000000001" customHeight="1">
      <c r="A21" s="43" t="s">
        <v>21</v>
      </c>
      <c r="B21" s="30">
        <v>1197</v>
      </c>
      <c r="C21" s="30">
        <v>1397</v>
      </c>
      <c r="D21" s="30">
        <v>2594</v>
      </c>
      <c r="E21" s="30">
        <v>881</v>
      </c>
      <c r="F21" s="30">
        <v>982</v>
      </c>
      <c r="G21" s="30">
        <v>1863</v>
      </c>
      <c r="H21" s="48">
        <f t="shared" si="5"/>
        <v>0.73600668337510444</v>
      </c>
      <c r="I21" s="48">
        <f t="shared" si="4"/>
        <v>0.70293486041517539</v>
      </c>
      <c r="J21" s="48">
        <f t="shared" si="4"/>
        <v>0.71819583654587504</v>
      </c>
      <c r="K21" s="31" t="s">
        <v>78</v>
      </c>
      <c r="L21" s="31" t="s">
        <v>87</v>
      </c>
      <c r="M21" s="44" t="s">
        <v>88</v>
      </c>
    </row>
    <row r="22" spans="1:13" ht="20.100000000000001" customHeight="1">
      <c r="A22" s="43" t="s">
        <v>22</v>
      </c>
      <c r="B22" s="30">
        <v>1681</v>
      </c>
      <c r="C22" s="30">
        <v>1795</v>
      </c>
      <c r="D22" s="30">
        <v>3476</v>
      </c>
      <c r="E22" s="30">
        <v>1201</v>
      </c>
      <c r="F22" s="30">
        <v>1245</v>
      </c>
      <c r="G22" s="30">
        <v>2446</v>
      </c>
      <c r="H22" s="48">
        <f t="shared" si="5"/>
        <v>0.71445568114217728</v>
      </c>
      <c r="I22" s="48">
        <f t="shared" si="4"/>
        <v>0.69359331476323116</v>
      </c>
      <c r="J22" s="48">
        <f t="shared" si="4"/>
        <v>0.7036823935558113</v>
      </c>
      <c r="K22" s="31" t="s">
        <v>89</v>
      </c>
      <c r="L22" s="31" t="s">
        <v>90</v>
      </c>
      <c r="M22" s="44" t="s">
        <v>76</v>
      </c>
    </row>
    <row r="23" spans="1:13" ht="20.100000000000001" customHeight="1">
      <c r="A23" s="43" t="s">
        <v>23</v>
      </c>
      <c r="B23" s="30">
        <v>465</v>
      </c>
      <c r="C23" s="30">
        <v>515</v>
      </c>
      <c r="D23" s="30">
        <v>980</v>
      </c>
      <c r="E23" s="30">
        <v>368</v>
      </c>
      <c r="F23" s="30">
        <v>407</v>
      </c>
      <c r="G23" s="30">
        <v>775</v>
      </c>
      <c r="H23" s="48">
        <f t="shared" si="5"/>
        <v>0.79139784946236558</v>
      </c>
      <c r="I23" s="48">
        <f t="shared" si="4"/>
        <v>0.79029126213592238</v>
      </c>
      <c r="J23" s="48">
        <f t="shared" si="4"/>
        <v>0.79081632653061229</v>
      </c>
      <c r="K23" s="31" t="s">
        <v>91</v>
      </c>
      <c r="L23" s="31" t="s">
        <v>92</v>
      </c>
      <c r="M23" s="44" t="s">
        <v>93</v>
      </c>
    </row>
    <row r="24" spans="1:13" ht="20.100000000000001" customHeight="1">
      <c r="A24" s="43" t="s">
        <v>24</v>
      </c>
      <c r="B24" s="30">
        <v>1912</v>
      </c>
      <c r="C24" s="30">
        <v>2106</v>
      </c>
      <c r="D24" s="30">
        <v>4018</v>
      </c>
      <c r="E24" s="30">
        <v>1293</v>
      </c>
      <c r="F24" s="30">
        <v>1327</v>
      </c>
      <c r="G24" s="30">
        <v>2620</v>
      </c>
      <c r="H24" s="48">
        <f t="shared" si="5"/>
        <v>0.67625523012552302</v>
      </c>
      <c r="I24" s="48">
        <f t="shared" si="4"/>
        <v>0.6301044634377968</v>
      </c>
      <c r="J24" s="48">
        <f t="shared" si="4"/>
        <v>0.6520657043305127</v>
      </c>
      <c r="K24" s="31" t="s">
        <v>94</v>
      </c>
      <c r="L24" s="31" t="s">
        <v>95</v>
      </c>
      <c r="M24" s="44" t="s">
        <v>96</v>
      </c>
    </row>
    <row r="25" spans="1:13" ht="20.100000000000001" customHeight="1" thickBot="1">
      <c r="A25" s="46" t="s">
        <v>25</v>
      </c>
      <c r="B25" s="30">
        <v>3154</v>
      </c>
      <c r="C25" s="30">
        <v>3457</v>
      </c>
      <c r="D25" s="30">
        <v>6611</v>
      </c>
      <c r="E25" s="30">
        <v>2176</v>
      </c>
      <c r="F25" s="30">
        <v>2181</v>
      </c>
      <c r="G25" s="30">
        <v>4357</v>
      </c>
      <c r="H25" s="48">
        <f t="shared" si="5"/>
        <v>0.68991756499682944</v>
      </c>
      <c r="I25" s="48">
        <f t="shared" si="4"/>
        <v>0.63089383858837145</v>
      </c>
      <c r="J25" s="48">
        <f t="shared" si="4"/>
        <v>0.65905309332929962</v>
      </c>
      <c r="K25" s="31" t="s">
        <v>97</v>
      </c>
      <c r="L25" s="31" t="s">
        <v>98</v>
      </c>
      <c r="M25" s="44" t="s">
        <v>99</v>
      </c>
    </row>
    <row r="26" spans="1:13" ht="20.100000000000001" customHeight="1" thickTop="1" thickBot="1">
      <c r="A26" s="45" t="s">
        <v>32</v>
      </c>
      <c r="B26" s="64">
        <f>SUM(B11:B25)</f>
        <v>46513</v>
      </c>
      <c r="C26" s="64">
        <f t="shared" ref="C26:G26" si="6">SUM(C11:C25)</f>
        <v>51272</v>
      </c>
      <c r="D26" s="64">
        <f t="shared" si="6"/>
        <v>97785</v>
      </c>
      <c r="E26" s="64">
        <f t="shared" si="6"/>
        <v>31640</v>
      </c>
      <c r="F26" s="64">
        <f t="shared" si="6"/>
        <v>32684</v>
      </c>
      <c r="G26" s="64">
        <f t="shared" si="6"/>
        <v>64324</v>
      </c>
      <c r="H26" s="65">
        <f>E26/B26</f>
        <v>0.68023993292197882</v>
      </c>
      <c r="I26" s="65">
        <f>F26/C26</f>
        <v>0.63746294273677639</v>
      </c>
      <c r="J26" s="65">
        <f>G26/D26</f>
        <v>0.65781050263332819</v>
      </c>
      <c r="K26" s="65">
        <v>0.81759999999999999</v>
      </c>
      <c r="L26" s="65">
        <v>0.79410000000000003</v>
      </c>
      <c r="M26" s="66">
        <v>0.80530000000000002</v>
      </c>
    </row>
    <row r="27" spans="1:13" ht="20.100000000000001" customHeight="1" thickTop="1" thickBot="1">
      <c r="A27" s="63" t="s">
        <v>139</v>
      </c>
      <c r="B27" s="67">
        <f t="shared" ref="B27:G27" si="7">B10+B26</f>
        <v>120261</v>
      </c>
      <c r="C27" s="67">
        <f t="shared" si="7"/>
        <v>133699</v>
      </c>
      <c r="D27" s="67">
        <f t="shared" si="7"/>
        <v>253960</v>
      </c>
      <c r="E27" s="67">
        <f t="shared" si="7"/>
        <v>73627</v>
      </c>
      <c r="F27" s="67">
        <f t="shared" si="7"/>
        <v>76600</v>
      </c>
      <c r="G27" s="67">
        <f t="shared" si="7"/>
        <v>150227</v>
      </c>
      <c r="H27" s="68">
        <f>E27/B27</f>
        <v>0.61222674017345602</v>
      </c>
      <c r="I27" s="68">
        <f t="shared" ref="I27:J28" si="8">F27/C27</f>
        <v>0.57292874292253493</v>
      </c>
      <c r="J27" s="68">
        <f t="shared" si="8"/>
        <v>0.59153803748621825</v>
      </c>
      <c r="K27" s="68">
        <v>0.7772</v>
      </c>
      <c r="L27" s="68">
        <v>0.76259999999999994</v>
      </c>
      <c r="M27" s="69">
        <v>0.76949999999999996</v>
      </c>
    </row>
    <row r="28" spans="1:13" ht="20.100000000000001" customHeight="1" thickTop="1" thickBot="1">
      <c r="A28" s="47" t="s">
        <v>42</v>
      </c>
      <c r="B28" s="70">
        <v>147876</v>
      </c>
      <c r="C28" s="70">
        <v>163027</v>
      </c>
      <c r="D28" s="70">
        <v>310903</v>
      </c>
      <c r="E28" s="70">
        <v>92470</v>
      </c>
      <c r="F28" s="70">
        <v>95703</v>
      </c>
      <c r="G28" s="70">
        <v>188173</v>
      </c>
      <c r="H28" s="71">
        <f>E28/B28</f>
        <v>0.62532121507208738</v>
      </c>
      <c r="I28" s="71">
        <f t="shared" si="8"/>
        <v>0.58703772994657322</v>
      </c>
      <c r="J28" s="71">
        <f t="shared" si="8"/>
        <v>0.60524665249289966</v>
      </c>
      <c r="K28" s="71">
        <v>0.78290000000000004</v>
      </c>
      <c r="L28" s="71">
        <v>0.76959999999999995</v>
      </c>
      <c r="M28" s="72">
        <v>0.77590000000000003</v>
      </c>
    </row>
    <row r="29" spans="1:13" ht="20.100000000000001" customHeight="1"/>
    <row r="30" spans="1:13" ht="20.100000000000001" customHeight="1" thickBot="1">
      <c r="A30" s="3" t="s">
        <v>47</v>
      </c>
    </row>
    <row r="31" spans="1:13" ht="20.100000000000001" customHeight="1">
      <c r="A31" s="40" t="s">
        <v>0</v>
      </c>
      <c r="B31" s="53" t="s">
        <v>1</v>
      </c>
      <c r="C31" s="53"/>
      <c r="D31" s="53"/>
      <c r="E31" s="53" t="s">
        <v>2</v>
      </c>
      <c r="F31" s="53"/>
      <c r="G31" s="53"/>
      <c r="H31" s="53" t="s">
        <v>3</v>
      </c>
      <c r="I31" s="53"/>
      <c r="J31" s="53"/>
      <c r="K31" s="53" t="s">
        <v>4</v>
      </c>
      <c r="L31" s="53"/>
      <c r="M31" s="54"/>
    </row>
    <row r="32" spans="1:13" ht="20.100000000000001" customHeight="1">
      <c r="A32" s="41" t="s">
        <v>27</v>
      </c>
      <c r="B32" s="8" t="s">
        <v>5</v>
      </c>
      <c r="C32" s="8" t="s">
        <v>6</v>
      </c>
      <c r="D32" s="8" t="s">
        <v>7</v>
      </c>
      <c r="E32" s="8" t="s">
        <v>5</v>
      </c>
      <c r="F32" s="8" t="s">
        <v>6</v>
      </c>
      <c r="G32" s="8" t="s">
        <v>7</v>
      </c>
      <c r="H32" s="8" t="s">
        <v>5</v>
      </c>
      <c r="I32" s="8" t="s">
        <v>6</v>
      </c>
      <c r="J32" s="8" t="s">
        <v>7</v>
      </c>
      <c r="K32" s="8" t="s">
        <v>5</v>
      </c>
      <c r="L32" s="8" t="s">
        <v>6</v>
      </c>
      <c r="M32" s="42" t="s">
        <v>7</v>
      </c>
    </row>
    <row r="33" spans="1:13" ht="20.100000000000001" customHeight="1">
      <c r="A33" s="43" t="s">
        <v>8</v>
      </c>
      <c r="B33" s="30">
        <v>48579</v>
      </c>
      <c r="C33" s="30">
        <v>55026</v>
      </c>
      <c r="D33" s="30">
        <v>103605</v>
      </c>
      <c r="E33" s="30">
        <v>27094</v>
      </c>
      <c r="F33" s="30">
        <v>28531</v>
      </c>
      <c r="G33" s="30">
        <v>55625</v>
      </c>
      <c r="H33" s="48">
        <f t="shared" ref="H33:H35" si="9">E33/B33</f>
        <v>0.55773070668395808</v>
      </c>
      <c r="I33" s="48">
        <f t="shared" ref="I33:I35" si="10">F33/C33</f>
        <v>0.51850034529131683</v>
      </c>
      <c r="J33" s="48">
        <f t="shared" ref="J33:J35" si="11">G33/D33</f>
        <v>0.53689493750301631</v>
      </c>
      <c r="K33" s="31" t="s">
        <v>122</v>
      </c>
      <c r="L33" s="31" t="s">
        <v>123</v>
      </c>
      <c r="M33" s="44" t="s">
        <v>124</v>
      </c>
    </row>
    <row r="34" spans="1:13" ht="20.100000000000001" customHeight="1">
      <c r="A34" s="43" t="s">
        <v>9</v>
      </c>
      <c r="B34" s="30">
        <v>15548</v>
      </c>
      <c r="C34" s="30">
        <v>16422</v>
      </c>
      <c r="D34" s="30">
        <v>31970</v>
      </c>
      <c r="E34" s="30">
        <v>9377</v>
      </c>
      <c r="F34" s="30">
        <v>9536</v>
      </c>
      <c r="G34" s="30">
        <v>18913</v>
      </c>
      <c r="H34" s="48">
        <f t="shared" si="9"/>
        <v>0.60310007718034475</v>
      </c>
      <c r="I34" s="48">
        <f t="shared" si="10"/>
        <v>0.58068444769212035</v>
      </c>
      <c r="J34" s="48">
        <f t="shared" si="11"/>
        <v>0.5915858617453863</v>
      </c>
      <c r="K34" s="31" t="s">
        <v>125</v>
      </c>
      <c r="L34" s="31" t="s">
        <v>126</v>
      </c>
      <c r="M34" s="44" t="s">
        <v>48</v>
      </c>
    </row>
    <row r="35" spans="1:13" ht="20.100000000000001" customHeight="1" thickBot="1">
      <c r="A35" s="43" t="s">
        <v>10</v>
      </c>
      <c r="B35" s="30">
        <v>9621</v>
      </c>
      <c r="C35" s="30">
        <v>10979</v>
      </c>
      <c r="D35" s="30">
        <v>20600</v>
      </c>
      <c r="E35" s="30">
        <v>5505</v>
      </c>
      <c r="F35" s="30">
        <v>5845</v>
      </c>
      <c r="G35" s="30">
        <v>11350</v>
      </c>
      <c r="H35" s="48">
        <f t="shared" si="9"/>
        <v>0.57218584346741508</v>
      </c>
      <c r="I35" s="48">
        <f t="shared" si="10"/>
        <v>0.53237999817834047</v>
      </c>
      <c r="J35" s="48">
        <f t="shared" si="11"/>
        <v>0.55097087378640774</v>
      </c>
      <c r="K35" s="31" t="s">
        <v>127</v>
      </c>
      <c r="L35" s="31" t="s">
        <v>128</v>
      </c>
      <c r="M35" s="44" t="s">
        <v>129</v>
      </c>
    </row>
    <row r="36" spans="1:13" ht="20.100000000000001" customHeight="1" thickTop="1" thickBot="1">
      <c r="A36" s="45" t="s">
        <v>26</v>
      </c>
      <c r="B36" s="32">
        <f>SUM(B33:B35)</f>
        <v>73748</v>
      </c>
      <c r="C36" s="32">
        <f t="shared" ref="C36:G36" si="12">SUM(C33:C35)</f>
        <v>82427</v>
      </c>
      <c r="D36" s="32">
        <f t="shared" si="12"/>
        <v>156175</v>
      </c>
      <c r="E36" s="32">
        <f t="shared" si="12"/>
        <v>41976</v>
      </c>
      <c r="F36" s="32">
        <f t="shared" si="12"/>
        <v>43912</v>
      </c>
      <c r="G36" s="32">
        <f t="shared" si="12"/>
        <v>85888</v>
      </c>
      <c r="H36" s="49">
        <f>E36/B36</f>
        <v>0.56918153712643049</v>
      </c>
      <c r="I36" s="49">
        <f t="shared" ref="I36:J51" si="13">F36/C36</f>
        <v>0.53273805913110994</v>
      </c>
      <c r="J36" s="49">
        <f t="shared" si="13"/>
        <v>0.54994717464382903</v>
      </c>
      <c r="K36" s="61">
        <v>0.751</v>
      </c>
      <c r="L36" s="61">
        <v>0.74219999999999997</v>
      </c>
      <c r="M36" s="62">
        <v>0.74639999999999995</v>
      </c>
    </row>
    <row r="37" spans="1:13" ht="20.100000000000001" customHeight="1" thickTop="1">
      <c r="A37" s="43" t="s">
        <v>11</v>
      </c>
      <c r="B37" s="30">
        <v>8479</v>
      </c>
      <c r="C37" s="30">
        <v>9313</v>
      </c>
      <c r="D37" s="30">
        <v>17792</v>
      </c>
      <c r="E37" s="30">
        <v>5459</v>
      </c>
      <c r="F37" s="30">
        <v>5542</v>
      </c>
      <c r="G37" s="30">
        <v>11001</v>
      </c>
      <c r="H37" s="48">
        <f t="shared" ref="H37:H51" si="14">E37/B37</f>
        <v>0.64382592286826279</v>
      </c>
      <c r="I37" s="48">
        <f t="shared" si="13"/>
        <v>0.59508214324063136</v>
      </c>
      <c r="J37" s="48">
        <f t="shared" si="13"/>
        <v>0.61831160071942448</v>
      </c>
      <c r="K37" s="31" t="s">
        <v>100</v>
      </c>
      <c r="L37" s="31" t="s">
        <v>58</v>
      </c>
      <c r="M37" s="44" t="s">
        <v>59</v>
      </c>
    </row>
    <row r="38" spans="1:13" ht="20.100000000000001" customHeight="1">
      <c r="A38" s="43" t="s">
        <v>12</v>
      </c>
      <c r="B38" s="30">
        <v>2254</v>
      </c>
      <c r="C38" s="30">
        <v>2492</v>
      </c>
      <c r="D38" s="30">
        <v>4746</v>
      </c>
      <c r="E38" s="30">
        <v>1489</v>
      </c>
      <c r="F38" s="30">
        <v>1498</v>
      </c>
      <c r="G38" s="30">
        <v>2987</v>
      </c>
      <c r="H38" s="48">
        <f t="shared" si="14"/>
        <v>0.66060337178349604</v>
      </c>
      <c r="I38" s="48">
        <f t="shared" si="13"/>
        <v>0.601123595505618</v>
      </c>
      <c r="J38" s="48">
        <f t="shared" si="13"/>
        <v>0.62937210282343026</v>
      </c>
      <c r="K38" s="31" t="s">
        <v>60</v>
      </c>
      <c r="L38" s="31" t="s">
        <v>61</v>
      </c>
      <c r="M38" s="44" t="s">
        <v>62</v>
      </c>
    </row>
    <row r="39" spans="1:13" ht="20.100000000000001" customHeight="1">
      <c r="A39" s="43" t="s">
        <v>13</v>
      </c>
      <c r="B39" s="30">
        <v>5062</v>
      </c>
      <c r="C39" s="30">
        <v>5415</v>
      </c>
      <c r="D39" s="30">
        <v>10477</v>
      </c>
      <c r="E39" s="30">
        <v>3284</v>
      </c>
      <c r="F39" s="30">
        <v>3436</v>
      </c>
      <c r="G39" s="30">
        <v>6720</v>
      </c>
      <c r="H39" s="48">
        <f t="shared" si="14"/>
        <v>0.64875543263532198</v>
      </c>
      <c r="I39" s="48">
        <f t="shared" si="13"/>
        <v>0.634533702677747</v>
      </c>
      <c r="J39" s="48">
        <f t="shared" si="13"/>
        <v>0.6414049823422735</v>
      </c>
      <c r="K39" s="31" t="s">
        <v>101</v>
      </c>
      <c r="L39" s="31" t="s">
        <v>64</v>
      </c>
      <c r="M39" s="44" t="s">
        <v>102</v>
      </c>
    </row>
    <row r="40" spans="1:13" ht="20.100000000000001" customHeight="1">
      <c r="A40" s="43" t="s">
        <v>14</v>
      </c>
      <c r="B40" s="30">
        <v>1814</v>
      </c>
      <c r="C40" s="30">
        <v>1936</v>
      </c>
      <c r="D40" s="30">
        <v>3750</v>
      </c>
      <c r="E40" s="30">
        <v>1324</v>
      </c>
      <c r="F40" s="30">
        <v>1373</v>
      </c>
      <c r="G40" s="30">
        <v>2697</v>
      </c>
      <c r="H40" s="48">
        <f t="shared" si="14"/>
        <v>0.72987872105843443</v>
      </c>
      <c r="I40" s="48">
        <f t="shared" si="13"/>
        <v>0.70919421487603307</v>
      </c>
      <c r="J40" s="48">
        <f t="shared" si="13"/>
        <v>0.71919999999999995</v>
      </c>
      <c r="K40" s="31" t="s">
        <v>66</v>
      </c>
      <c r="L40" s="31" t="s">
        <v>103</v>
      </c>
      <c r="M40" s="44" t="s">
        <v>104</v>
      </c>
    </row>
    <row r="41" spans="1:13" ht="20.100000000000001" customHeight="1">
      <c r="A41" s="43" t="s">
        <v>15</v>
      </c>
      <c r="B41" s="30">
        <v>2110</v>
      </c>
      <c r="C41" s="30">
        <v>2377</v>
      </c>
      <c r="D41" s="30">
        <v>4487</v>
      </c>
      <c r="E41" s="30">
        <v>1468</v>
      </c>
      <c r="F41" s="30">
        <v>1533</v>
      </c>
      <c r="G41" s="30">
        <v>3001</v>
      </c>
      <c r="H41" s="48">
        <f t="shared" si="14"/>
        <v>0.69573459715639807</v>
      </c>
      <c r="I41" s="48">
        <f t="shared" si="13"/>
        <v>0.64493058477071941</v>
      </c>
      <c r="J41" s="48">
        <f t="shared" si="13"/>
        <v>0.66882103855582797</v>
      </c>
      <c r="K41" s="31" t="s">
        <v>69</v>
      </c>
      <c r="L41" s="31" t="s">
        <v>70</v>
      </c>
      <c r="M41" s="44" t="s">
        <v>71</v>
      </c>
    </row>
    <row r="42" spans="1:13" ht="20.100000000000001" customHeight="1">
      <c r="A42" s="43" t="s">
        <v>16</v>
      </c>
      <c r="B42" s="30">
        <v>2213</v>
      </c>
      <c r="C42" s="30">
        <v>2424</v>
      </c>
      <c r="D42" s="30">
        <v>4637</v>
      </c>
      <c r="E42" s="30">
        <v>1450</v>
      </c>
      <c r="F42" s="30">
        <v>1476</v>
      </c>
      <c r="G42" s="30">
        <v>2926</v>
      </c>
      <c r="H42" s="48">
        <f t="shared" si="14"/>
        <v>0.65521915951197474</v>
      </c>
      <c r="I42" s="48">
        <f t="shared" si="13"/>
        <v>0.6089108910891089</v>
      </c>
      <c r="J42" s="48">
        <f t="shared" si="13"/>
        <v>0.63101142980375247</v>
      </c>
      <c r="K42" s="31" t="s">
        <v>72</v>
      </c>
      <c r="L42" s="31" t="s">
        <v>73</v>
      </c>
      <c r="M42" s="44" t="s">
        <v>74</v>
      </c>
    </row>
    <row r="43" spans="1:13" ht="20.100000000000001" customHeight="1">
      <c r="A43" s="43" t="s">
        <v>17</v>
      </c>
      <c r="B43" s="30">
        <v>1313</v>
      </c>
      <c r="C43" s="30">
        <v>1532</v>
      </c>
      <c r="D43" s="30">
        <v>2845</v>
      </c>
      <c r="E43" s="30">
        <v>964</v>
      </c>
      <c r="F43" s="30">
        <v>1044</v>
      </c>
      <c r="G43" s="30">
        <v>2008</v>
      </c>
      <c r="H43" s="48">
        <f t="shared" si="14"/>
        <v>0.73419649657273423</v>
      </c>
      <c r="I43" s="48">
        <f t="shared" si="13"/>
        <v>0.68146214099216706</v>
      </c>
      <c r="J43" s="48">
        <f t="shared" si="13"/>
        <v>0.70579964850615118</v>
      </c>
      <c r="K43" s="31" t="s">
        <v>105</v>
      </c>
      <c r="L43" s="31" t="s">
        <v>76</v>
      </c>
      <c r="M43" s="44" t="s">
        <v>106</v>
      </c>
    </row>
    <row r="44" spans="1:13" ht="20.100000000000001" customHeight="1">
      <c r="A44" s="43" t="s">
        <v>18</v>
      </c>
      <c r="B44" s="30">
        <v>2285</v>
      </c>
      <c r="C44" s="30">
        <v>2530</v>
      </c>
      <c r="D44" s="30">
        <v>4815</v>
      </c>
      <c r="E44" s="30">
        <v>1549</v>
      </c>
      <c r="F44" s="30">
        <v>1630</v>
      </c>
      <c r="G44" s="30">
        <v>3179</v>
      </c>
      <c r="H44" s="48">
        <f t="shared" si="14"/>
        <v>0.67789934354485781</v>
      </c>
      <c r="I44" s="48">
        <f t="shared" si="13"/>
        <v>0.64426877470355737</v>
      </c>
      <c r="J44" s="48">
        <f t="shared" si="13"/>
        <v>0.66022845275181719</v>
      </c>
      <c r="K44" s="31" t="s">
        <v>78</v>
      </c>
      <c r="L44" s="31" t="s">
        <v>107</v>
      </c>
      <c r="M44" s="44" t="s">
        <v>108</v>
      </c>
    </row>
    <row r="45" spans="1:13" ht="20.100000000000001" customHeight="1">
      <c r="A45" s="43" t="s">
        <v>19</v>
      </c>
      <c r="B45" s="30">
        <v>8688</v>
      </c>
      <c r="C45" s="30">
        <v>9628</v>
      </c>
      <c r="D45" s="30">
        <v>18316</v>
      </c>
      <c r="E45" s="30">
        <v>5996</v>
      </c>
      <c r="F45" s="30">
        <v>6107</v>
      </c>
      <c r="G45" s="30">
        <v>12103</v>
      </c>
      <c r="H45" s="48">
        <f t="shared" si="14"/>
        <v>0.69014732965009207</v>
      </c>
      <c r="I45" s="48">
        <f t="shared" si="13"/>
        <v>0.63429580390527629</v>
      </c>
      <c r="J45" s="48">
        <f t="shared" si="13"/>
        <v>0.66078838174273857</v>
      </c>
      <c r="K45" s="31" t="s">
        <v>109</v>
      </c>
      <c r="L45" s="31" t="s">
        <v>110</v>
      </c>
      <c r="M45" s="44" t="s">
        <v>103</v>
      </c>
    </row>
    <row r="46" spans="1:13" ht="20.100000000000001" customHeight="1">
      <c r="A46" s="43" t="s">
        <v>20</v>
      </c>
      <c r="B46" s="30">
        <v>3886</v>
      </c>
      <c r="C46" s="30">
        <v>4355</v>
      </c>
      <c r="D46" s="30">
        <v>8241</v>
      </c>
      <c r="E46" s="30">
        <v>2731</v>
      </c>
      <c r="F46" s="30">
        <v>2890</v>
      </c>
      <c r="G46" s="30">
        <v>5621</v>
      </c>
      <c r="H46" s="48">
        <f t="shared" si="14"/>
        <v>0.7027792074112198</v>
      </c>
      <c r="I46" s="48">
        <f t="shared" si="13"/>
        <v>0.66360505166475314</v>
      </c>
      <c r="J46" s="48">
        <f t="shared" si="13"/>
        <v>0.68207741778910325</v>
      </c>
      <c r="K46" s="31" t="s">
        <v>84</v>
      </c>
      <c r="L46" s="31" t="s">
        <v>111</v>
      </c>
      <c r="M46" s="44" t="s">
        <v>112</v>
      </c>
    </row>
    <row r="47" spans="1:13" ht="20.100000000000001" customHeight="1">
      <c r="A47" s="43" t="s">
        <v>21</v>
      </c>
      <c r="B47" s="30">
        <v>1197</v>
      </c>
      <c r="C47" s="30">
        <v>1397</v>
      </c>
      <c r="D47" s="30">
        <v>2594</v>
      </c>
      <c r="E47" s="30">
        <v>881</v>
      </c>
      <c r="F47" s="30">
        <v>982</v>
      </c>
      <c r="G47" s="30">
        <v>1863</v>
      </c>
      <c r="H47" s="48">
        <f t="shared" si="14"/>
        <v>0.73600668337510444</v>
      </c>
      <c r="I47" s="48">
        <f t="shared" si="13"/>
        <v>0.70293486041517539</v>
      </c>
      <c r="J47" s="48">
        <f t="shared" si="13"/>
        <v>0.71819583654587504</v>
      </c>
      <c r="K47" s="31" t="s">
        <v>78</v>
      </c>
      <c r="L47" s="31" t="s">
        <v>87</v>
      </c>
      <c r="M47" s="44" t="s">
        <v>88</v>
      </c>
    </row>
    <row r="48" spans="1:13" ht="20.100000000000001" customHeight="1">
      <c r="A48" s="43" t="s">
        <v>22</v>
      </c>
      <c r="B48" s="30">
        <v>1681</v>
      </c>
      <c r="C48" s="30">
        <v>1795</v>
      </c>
      <c r="D48" s="30">
        <v>3476</v>
      </c>
      <c r="E48" s="30">
        <v>1201</v>
      </c>
      <c r="F48" s="30">
        <v>1245</v>
      </c>
      <c r="G48" s="30">
        <v>2446</v>
      </c>
      <c r="H48" s="48">
        <f t="shared" si="14"/>
        <v>0.71445568114217728</v>
      </c>
      <c r="I48" s="48">
        <f t="shared" si="13"/>
        <v>0.69359331476323116</v>
      </c>
      <c r="J48" s="48">
        <f t="shared" si="13"/>
        <v>0.7036823935558113</v>
      </c>
      <c r="K48" s="31" t="s">
        <v>89</v>
      </c>
      <c r="L48" s="31" t="s">
        <v>113</v>
      </c>
      <c r="M48" s="44" t="s">
        <v>114</v>
      </c>
    </row>
    <row r="49" spans="1:13" ht="20.100000000000001" customHeight="1">
      <c r="A49" s="43" t="s">
        <v>23</v>
      </c>
      <c r="B49" s="30">
        <v>465</v>
      </c>
      <c r="C49" s="30">
        <v>515</v>
      </c>
      <c r="D49" s="30">
        <v>980</v>
      </c>
      <c r="E49" s="30">
        <v>368</v>
      </c>
      <c r="F49" s="30">
        <v>407</v>
      </c>
      <c r="G49" s="30">
        <v>775</v>
      </c>
      <c r="H49" s="48">
        <f t="shared" si="14"/>
        <v>0.79139784946236558</v>
      </c>
      <c r="I49" s="48">
        <f t="shared" si="13"/>
        <v>0.79029126213592238</v>
      </c>
      <c r="J49" s="48">
        <f t="shared" si="13"/>
        <v>0.79081632653061229</v>
      </c>
      <c r="K49" s="31" t="s">
        <v>91</v>
      </c>
      <c r="L49" s="31" t="s">
        <v>115</v>
      </c>
      <c r="M49" s="44" t="s">
        <v>116</v>
      </c>
    </row>
    <row r="50" spans="1:13" ht="20.100000000000001" customHeight="1">
      <c r="A50" s="43" t="s">
        <v>24</v>
      </c>
      <c r="B50" s="30">
        <v>1912</v>
      </c>
      <c r="C50" s="30">
        <v>2106</v>
      </c>
      <c r="D50" s="30">
        <v>4018</v>
      </c>
      <c r="E50" s="30">
        <v>1292</v>
      </c>
      <c r="F50" s="30">
        <v>1327</v>
      </c>
      <c r="G50" s="30">
        <v>2619</v>
      </c>
      <c r="H50" s="48">
        <f t="shared" si="14"/>
        <v>0.67573221757322177</v>
      </c>
      <c r="I50" s="48">
        <f t="shared" si="13"/>
        <v>0.6301044634377968</v>
      </c>
      <c r="J50" s="48">
        <f t="shared" si="13"/>
        <v>0.65181682429069188</v>
      </c>
      <c r="K50" s="31" t="s">
        <v>117</v>
      </c>
      <c r="L50" s="31" t="s">
        <v>95</v>
      </c>
      <c r="M50" s="44" t="s">
        <v>118</v>
      </c>
    </row>
    <row r="51" spans="1:13" ht="20.100000000000001" customHeight="1" thickBot="1">
      <c r="A51" s="46" t="s">
        <v>25</v>
      </c>
      <c r="B51" s="30">
        <v>3154</v>
      </c>
      <c r="C51" s="30">
        <v>3457</v>
      </c>
      <c r="D51" s="30">
        <v>6611</v>
      </c>
      <c r="E51" s="30">
        <v>2176</v>
      </c>
      <c r="F51" s="30">
        <v>2180</v>
      </c>
      <c r="G51" s="30">
        <v>4356</v>
      </c>
      <c r="H51" s="48">
        <f t="shared" si="14"/>
        <v>0.68991756499682944</v>
      </c>
      <c r="I51" s="48">
        <f t="shared" si="13"/>
        <v>0.63060457043679485</v>
      </c>
      <c r="J51" s="48">
        <f t="shared" si="13"/>
        <v>0.65890183028286187</v>
      </c>
      <c r="K51" s="31" t="s">
        <v>119</v>
      </c>
      <c r="L51" s="31" t="s">
        <v>120</v>
      </c>
      <c r="M51" s="44" t="s">
        <v>121</v>
      </c>
    </row>
    <row r="52" spans="1:13" ht="20.100000000000001" customHeight="1" thickTop="1" thickBot="1">
      <c r="A52" s="73" t="s">
        <v>32</v>
      </c>
      <c r="B52" s="64">
        <f>SUM(B37:B51)</f>
        <v>46513</v>
      </c>
      <c r="C52" s="64">
        <f t="shared" ref="C52:G52" si="15">SUM(C37:C51)</f>
        <v>51272</v>
      </c>
      <c r="D52" s="64">
        <f t="shared" si="15"/>
        <v>97785</v>
      </c>
      <c r="E52" s="64">
        <f t="shared" si="15"/>
        <v>31632</v>
      </c>
      <c r="F52" s="64">
        <f t="shared" si="15"/>
        <v>32670</v>
      </c>
      <c r="G52" s="64">
        <f t="shared" si="15"/>
        <v>64302</v>
      </c>
      <c r="H52" s="65">
        <f>E52/B52</f>
        <v>0.6800679379958291</v>
      </c>
      <c r="I52" s="65">
        <f t="shared" ref="I52:J52" si="16">F52/C52</f>
        <v>0.63718988921828679</v>
      </c>
      <c r="J52" s="65">
        <f t="shared" si="16"/>
        <v>0.65758551925141895</v>
      </c>
      <c r="K52" s="65">
        <v>0.8175</v>
      </c>
      <c r="L52" s="65">
        <v>0.79400000000000004</v>
      </c>
      <c r="M52" s="66">
        <v>0.80520000000000003</v>
      </c>
    </row>
    <row r="53" spans="1:13" ht="20.100000000000001" customHeight="1" thickTop="1" thickBot="1">
      <c r="A53" s="74" t="s">
        <v>139</v>
      </c>
      <c r="B53" s="75">
        <f t="shared" ref="B53:G53" si="17">B36+B52</f>
        <v>120261</v>
      </c>
      <c r="C53" s="75">
        <f t="shared" si="17"/>
        <v>133699</v>
      </c>
      <c r="D53" s="75">
        <f t="shared" si="17"/>
        <v>253960</v>
      </c>
      <c r="E53" s="75">
        <f t="shared" si="17"/>
        <v>73608</v>
      </c>
      <c r="F53" s="75">
        <f t="shared" si="17"/>
        <v>76582</v>
      </c>
      <c r="G53" s="75">
        <f t="shared" si="17"/>
        <v>150190</v>
      </c>
      <c r="H53" s="76">
        <f>E53/B53</f>
        <v>0.61206875046773268</v>
      </c>
      <c r="I53" s="76">
        <f t="shared" ref="I53:J53" si="18">F53/C53</f>
        <v>0.5727941121474357</v>
      </c>
      <c r="J53" s="76">
        <f t="shared" si="18"/>
        <v>0.59139234525122064</v>
      </c>
      <c r="K53" s="76">
        <v>0.77711888567588483</v>
      </c>
      <c r="L53" s="76">
        <v>0.7623972537566881</v>
      </c>
      <c r="M53" s="77">
        <v>0.76936481255879219</v>
      </c>
    </row>
    <row r="54" spans="1:13" ht="20.100000000000001" customHeight="1"/>
    <row r="55" spans="1:13" ht="20.100000000000001" customHeight="1"/>
  </sheetData>
  <mergeCells count="9">
    <mergeCell ref="A1:M1"/>
    <mergeCell ref="B31:D31"/>
    <mergeCell ref="E31:G31"/>
    <mergeCell ref="H31:J31"/>
    <mergeCell ref="K31:M31"/>
    <mergeCell ref="B5:D5"/>
    <mergeCell ref="E5:G5"/>
    <mergeCell ref="H5:J5"/>
    <mergeCell ref="K5:M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ignoredErrors>
    <ignoredError sqref="K7:M25 K33:M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zoomScaleSheetLayoutView="85" workbookViewId="0">
      <selection activeCell="A2" sqref="A2"/>
    </sheetView>
  </sheetViews>
  <sheetFormatPr defaultRowHeight="13.5"/>
  <cols>
    <col min="1" max="1" width="13.625" customWidth="1"/>
    <col min="2" max="9" width="15.625" customWidth="1"/>
  </cols>
  <sheetData>
    <row r="1" spans="1:12" ht="39" customHeight="1">
      <c r="A1" s="58" t="s">
        <v>44</v>
      </c>
      <c r="B1" s="58"/>
      <c r="C1" s="58"/>
      <c r="D1" s="58"/>
      <c r="E1" s="58"/>
      <c r="F1" s="58"/>
      <c r="G1" s="28"/>
      <c r="H1" s="28"/>
      <c r="I1" s="28"/>
      <c r="J1" s="4"/>
      <c r="K1" s="4"/>
      <c r="L1" s="4"/>
    </row>
    <row r="2" spans="1:12" ht="20.10000000000000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100000000000001" customHeight="1" thickBot="1">
      <c r="A3" s="27" t="s">
        <v>130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0.100000000000001" customHeight="1">
      <c r="A4" s="55" t="s">
        <v>29</v>
      </c>
      <c r="B4" s="21">
        <v>1</v>
      </c>
      <c r="C4" s="21">
        <v>2</v>
      </c>
      <c r="D4" s="25">
        <v>3</v>
      </c>
      <c r="E4" s="25">
        <v>4</v>
      </c>
      <c r="F4" s="26"/>
    </row>
    <row r="5" spans="1:12" ht="20.100000000000001" customHeight="1">
      <c r="A5" s="56"/>
      <c r="B5" s="38" t="s">
        <v>134</v>
      </c>
      <c r="C5" s="38" t="s">
        <v>135</v>
      </c>
      <c r="D5" s="38" t="s">
        <v>136</v>
      </c>
      <c r="E5" s="38" t="s">
        <v>33</v>
      </c>
      <c r="F5" s="13"/>
    </row>
    <row r="6" spans="1:12" ht="20.100000000000001" customHeight="1">
      <c r="A6" s="57"/>
      <c r="B6" s="39" t="s">
        <v>30</v>
      </c>
      <c r="C6" s="39" t="s">
        <v>137</v>
      </c>
      <c r="D6" s="39" t="s">
        <v>31</v>
      </c>
      <c r="E6" s="39" t="s">
        <v>138</v>
      </c>
      <c r="F6" s="14"/>
    </row>
    <row r="7" spans="1:12" ht="20.100000000000001" customHeight="1">
      <c r="A7" s="9" t="s">
        <v>8</v>
      </c>
      <c r="B7" s="33">
        <v>25639</v>
      </c>
      <c r="C7" s="33">
        <v>3787</v>
      </c>
      <c r="D7" s="33">
        <v>7947</v>
      </c>
      <c r="E7" s="33">
        <v>16472</v>
      </c>
      <c r="F7" s="5"/>
    </row>
    <row r="8" spans="1:12" ht="20.100000000000001" customHeight="1">
      <c r="A8" s="9" t="s">
        <v>9</v>
      </c>
      <c r="B8" s="33">
        <v>8798</v>
      </c>
      <c r="C8" s="33">
        <v>1498</v>
      </c>
      <c r="D8" s="33">
        <v>2853</v>
      </c>
      <c r="E8" s="33">
        <v>4958</v>
      </c>
      <c r="F8" s="5"/>
    </row>
    <row r="9" spans="1:12" ht="20.100000000000001" customHeight="1" thickBot="1">
      <c r="A9" s="9" t="s">
        <v>10</v>
      </c>
      <c r="B9" s="33">
        <v>5293</v>
      </c>
      <c r="C9" s="33">
        <v>635</v>
      </c>
      <c r="D9" s="33">
        <v>1417</v>
      </c>
      <c r="E9" s="33">
        <v>3567</v>
      </c>
      <c r="F9" s="5"/>
    </row>
    <row r="10" spans="1:12" ht="20.100000000000001" customHeight="1" thickTop="1" thickBot="1">
      <c r="A10" s="11" t="s">
        <v>28</v>
      </c>
      <c r="B10" s="32">
        <f>SUM(B7:B9)</f>
        <v>39730</v>
      </c>
      <c r="C10" s="32">
        <f t="shared" ref="C10:E10" si="0">SUM(C7:C9)</f>
        <v>5920</v>
      </c>
      <c r="D10" s="32">
        <f t="shared" si="0"/>
        <v>12217</v>
      </c>
      <c r="E10" s="32">
        <f t="shared" si="0"/>
        <v>24997</v>
      </c>
      <c r="F10" s="7"/>
    </row>
    <row r="11" spans="1:12" ht="20.100000000000001" customHeight="1" thickTop="1">
      <c r="A11" s="9" t="s">
        <v>11</v>
      </c>
      <c r="B11" s="33">
        <v>5092</v>
      </c>
      <c r="C11" s="33">
        <v>657</v>
      </c>
      <c r="D11" s="33">
        <v>1337</v>
      </c>
      <c r="E11" s="33">
        <v>3508</v>
      </c>
      <c r="F11" s="5"/>
    </row>
    <row r="12" spans="1:12" ht="20.100000000000001" customHeight="1">
      <c r="A12" s="9" t="s">
        <v>12</v>
      </c>
      <c r="B12" s="33">
        <v>1345</v>
      </c>
      <c r="C12" s="33">
        <v>178</v>
      </c>
      <c r="D12" s="33">
        <v>554</v>
      </c>
      <c r="E12" s="33">
        <v>808</v>
      </c>
      <c r="F12" s="5"/>
    </row>
    <row r="13" spans="1:12" ht="20.100000000000001" customHeight="1">
      <c r="A13" s="9" t="s">
        <v>13</v>
      </c>
      <c r="B13" s="33">
        <v>3234</v>
      </c>
      <c r="C13" s="33">
        <v>362</v>
      </c>
      <c r="D13" s="33">
        <v>975</v>
      </c>
      <c r="E13" s="33">
        <v>1867</v>
      </c>
      <c r="F13" s="5"/>
    </row>
    <row r="14" spans="1:12" ht="20.100000000000001" customHeight="1">
      <c r="A14" s="9" t="s">
        <v>14</v>
      </c>
      <c r="B14" s="33">
        <v>1305</v>
      </c>
      <c r="C14" s="33">
        <v>82</v>
      </c>
      <c r="D14" s="33">
        <v>297</v>
      </c>
      <c r="E14" s="33">
        <v>894</v>
      </c>
      <c r="F14" s="5"/>
    </row>
    <row r="15" spans="1:12" ht="20.100000000000001" customHeight="1">
      <c r="A15" s="9" t="s">
        <v>15</v>
      </c>
      <c r="B15" s="33">
        <v>1402</v>
      </c>
      <c r="C15" s="33">
        <v>210</v>
      </c>
      <c r="D15" s="33">
        <v>377</v>
      </c>
      <c r="E15" s="33">
        <v>918</v>
      </c>
      <c r="F15" s="5"/>
    </row>
    <row r="16" spans="1:12" ht="20.100000000000001" customHeight="1">
      <c r="A16" s="9" t="s">
        <v>16</v>
      </c>
      <c r="B16" s="33">
        <v>1413</v>
      </c>
      <c r="C16" s="33">
        <v>212</v>
      </c>
      <c r="D16" s="33">
        <v>381</v>
      </c>
      <c r="E16" s="33">
        <v>825</v>
      </c>
      <c r="F16" s="5"/>
    </row>
    <row r="17" spans="1:6" ht="20.100000000000001" customHeight="1">
      <c r="A17" s="9" t="s">
        <v>17</v>
      </c>
      <c r="B17" s="33">
        <v>941</v>
      </c>
      <c r="C17" s="33">
        <v>82</v>
      </c>
      <c r="D17" s="33">
        <v>372</v>
      </c>
      <c r="E17" s="33">
        <v>537</v>
      </c>
      <c r="F17" s="5"/>
    </row>
    <row r="18" spans="1:6" ht="20.100000000000001" customHeight="1">
      <c r="A18" s="9" t="s">
        <v>18</v>
      </c>
      <c r="B18" s="33">
        <v>1713</v>
      </c>
      <c r="C18" s="33">
        <v>166</v>
      </c>
      <c r="D18" s="33">
        <v>389</v>
      </c>
      <c r="E18" s="33">
        <v>827</v>
      </c>
      <c r="F18" s="5"/>
    </row>
    <row r="19" spans="1:6" ht="20.100000000000001" customHeight="1">
      <c r="A19" s="9" t="s">
        <v>19</v>
      </c>
      <c r="B19" s="33">
        <v>5683</v>
      </c>
      <c r="C19" s="33">
        <v>616</v>
      </c>
      <c r="D19" s="33">
        <v>1879</v>
      </c>
      <c r="E19" s="33">
        <v>3541</v>
      </c>
      <c r="F19" s="5"/>
    </row>
    <row r="20" spans="1:6" ht="20.100000000000001" customHeight="1">
      <c r="A20" s="9" t="s">
        <v>20</v>
      </c>
      <c r="B20" s="33">
        <v>3077</v>
      </c>
      <c r="C20" s="33">
        <v>214</v>
      </c>
      <c r="D20" s="33">
        <v>637</v>
      </c>
      <c r="E20" s="33">
        <v>1508</v>
      </c>
      <c r="F20" s="5"/>
    </row>
    <row r="21" spans="1:6" ht="20.100000000000001" customHeight="1">
      <c r="A21" s="9" t="s">
        <v>21</v>
      </c>
      <c r="B21" s="33">
        <v>715</v>
      </c>
      <c r="C21" s="33">
        <v>56</v>
      </c>
      <c r="D21" s="33">
        <v>290</v>
      </c>
      <c r="E21" s="33">
        <v>748</v>
      </c>
      <c r="F21" s="5"/>
    </row>
    <row r="22" spans="1:6" ht="20.100000000000001" customHeight="1">
      <c r="A22" s="9" t="s">
        <v>22</v>
      </c>
      <c r="B22" s="33">
        <v>1202</v>
      </c>
      <c r="C22" s="33">
        <v>105</v>
      </c>
      <c r="D22" s="33">
        <v>354</v>
      </c>
      <c r="E22" s="33">
        <v>702</v>
      </c>
      <c r="F22" s="5"/>
    </row>
    <row r="23" spans="1:6" ht="20.100000000000001" customHeight="1">
      <c r="A23" s="9" t="s">
        <v>23</v>
      </c>
      <c r="B23" s="33">
        <v>432</v>
      </c>
      <c r="C23" s="33">
        <v>39</v>
      </c>
      <c r="D23" s="33">
        <v>98</v>
      </c>
      <c r="E23" s="33">
        <v>162</v>
      </c>
      <c r="F23" s="5"/>
    </row>
    <row r="24" spans="1:6" ht="20.100000000000001" customHeight="1">
      <c r="A24" s="9" t="s">
        <v>24</v>
      </c>
      <c r="B24" s="33">
        <v>1346</v>
      </c>
      <c r="C24" s="33">
        <v>223</v>
      </c>
      <c r="D24" s="33">
        <v>260</v>
      </c>
      <c r="E24" s="33">
        <v>711</v>
      </c>
      <c r="F24" s="5"/>
    </row>
    <row r="25" spans="1:6" ht="20.100000000000001" customHeight="1" thickBot="1">
      <c r="A25" s="10" t="s">
        <v>25</v>
      </c>
      <c r="B25" s="33">
        <v>2059</v>
      </c>
      <c r="C25" s="33">
        <v>250</v>
      </c>
      <c r="D25" s="33">
        <v>485</v>
      </c>
      <c r="E25" s="33">
        <v>1397</v>
      </c>
      <c r="F25" s="6"/>
    </row>
    <row r="26" spans="1:6" ht="20.100000000000001" customHeight="1" thickTop="1" thickBot="1">
      <c r="A26" s="78" t="s">
        <v>34</v>
      </c>
      <c r="B26" s="64">
        <f>SUM(B11:B25)</f>
        <v>30959</v>
      </c>
      <c r="C26" s="64">
        <f t="shared" ref="C26:E26" si="1">SUM(C11:C25)</f>
        <v>3452</v>
      </c>
      <c r="D26" s="64">
        <f t="shared" si="1"/>
        <v>8685</v>
      </c>
      <c r="E26" s="64">
        <f t="shared" si="1"/>
        <v>18953</v>
      </c>
      <c r="F26" s="12"/>
    </row>
    <row r="27" spans="1:6" ht="20.100000000000001" customHeight="1" thickTop="1" thickBot="1">
      <c r="A27" s="80" t="s">
        <v>139</v>
      </c>
      <c r="B27" s="81">
        <f>B10+B26</f>
        <v>70689</v>
      </c>
      <c r="C27" s="81">
        <f>C10+C26</f>
        <v>9372</v>
      </c>
      <c r="D27" s="81">
        <f>D10+D26</f>
        <v>20902</v>
      </c>
      <c r="E27" s="81">
        <f>E10+E26</f>
        <v>43950</v>
      </c>
      <c r="F27" s="22"/>
    </row>
    <row r="28" spans="1:6" ht="20.100000000000001" customHeight="1" thickTop="1" thickBot="1">
      <c r="A28" s="79" t="s">
        <v>42</v>
      </c>
      <c r="B28" s="82">
        <v>91208</v>
      </c>
      <c r="C28" s="82">
        <v>11532</v>
      </c>
      <c r="D28" s="82">
        <v>25501</v>
      </c>
      <c r="E28" s="82">
        <v>52976</v>
      </c>
      <c r="F28" s="23"/>
    </row>
    <row r="29" spans="1:6" ht="20.100000000000001" customHeight="1"/>
    <row r="30" spans="1:6" ht="20.100000000000001" customHeight="1"/>
  </sheetData>
  <mergeCells count="2">
    <mergeCell ref="A4:A6"/>
    <mergeCell ref="A1:F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Normal="100" zoomScaleSheetLayoutView="85" workbookViewId="0">
      <selection activeCell="A2" sqref="A2"/>
    </sheetView>
  </sheetViews>
  <sheetFormatPr defaultRowHeight="13.5"/>
  <cols>
    <col min="1" max="1" width="13.625" customWidth="1"/>
    <col min="2" max="11" width="15.625" customWidth="1"/>
  </cols>
  <sheetData>
    <row r="1" spans="1:14" ht="39" customHeight="1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4"/>
      <c r="M1" s="4"/>
      <c r="N1" s="4"/>
    </row>
    <row r="2" spans="1:14" ht="20.100000000000001" customHeight="1">
      <c r="A2" s="24"/>
      <c r="B2" s="24"/>
      <c r="C2" s="24"/>
      <c r="D2" s="24"/>
      <c r="E2" s="24"/>
      <c r="F2" s="24"/>
      <c r="G2" s="29"/>
      <c r="H2" s="29"/>
      <c r="I2" s="24"/>
      <c r="J2" s="24"/>
      <c r="K2" s="24"/>
      <c r="L2" s="24"/>
      <c r="M2" s="24"/>
      <c r="N2" s="24"/>
    </row>
    <row r="3" spans="1:14" ht="20.100000000000001" customHeight="1" thickBot="1">
      <c r="A3" s="27" t="s">
        <v>130</v>
      </c>
      <c r="B3" s="24"/>
      <c r="C3" s="24"/>
      <c r="D3" s="24"/>
      <c r="E3" s="24"/>
      <c r="F3" s="24"/>
      <c r="G3" s="29"/>
      <c r="H3" s="29"/>
      <c r="I3" s="24"/>
      <c r="J3" s="24"/>
      <c r="K3" s="24"/>
      <c r="L3" s="24"/>
      <c r="M3" s="24"/>
      <c r="N3" s="24"/>
    </row>
    <row r="4" spans="1:14" ht="20.100000000000001" customHeight="1">
      <c r="A4" s="59" t="s">
        <v>29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7">
        <v>10</v>
      </c>
    </row>
    <row r="5" spans="1:14" ht="20.100000000000001" customHeight="1">
      <c r="A5" s="60"/>
      <c r="B5" s="36" t="s">
        <v>40</v>
      </c>
      <c r="C5" s="37" t="s">
        <v>41</v>
      </c>
      <c r="D5" s="37" t="s">
        <v>38</v>
      </c>
      <c r="E5" s="37" t="s">
        <v>39</v>
      </c>
      <c r="F5" s="37" t="s">
        <v>131</v>
      </c>
      <c r="G5" s="37" t="s">
        <v>36</v>
      </c>
      <c r="H5" s="37" t="s">
        <v>132</v>
      </c>
      <c r="I5" s="37" t="s">
        <v>35</v>
      </c>
      <c r="J5" s="37" t="s">
        <v>37</v>
      </c>
      <c r="K5" s="50" t="s">
        <v>133</v>
      </c>
    </row>
    <row r="6" spans="1:14" ht="20.100000000000001" customHeight="1">
      <c r="A6" s="15" t="s">
        <v>8</v>
      </c>
      <c r="B6" s="33">
        <v>1043</v>
      </c>
      <c r="C6" s="33">
        <v>8387</v>
      </c>
      <c r="D6" s="33">
        <v>16294</v>
      </c>
      <c r="E6" s="33">
        <v>3194</v>
      </c>
      <c r="F6" s="33">
        <v>6074</v>
      </c>
      <c r="G6" s="33">
        <v>4864</v>
      </c>
      <c r="H6" s="33">
        <v>2574</v>
      </c>
      <c r="I6" s="33">
        <v>176</v>
      </c>
      <c r="J6" s="33">
        <v>10425</v>
      </c>
      <c r="K6" s="51">
        <v>1196</v>
      </c>
    </row>
    <row r="7" spans="1:14" ht="20.100000000000001" customHeight="1">
      <c r="A7" s="15" t="s">
        <v>9</v>
      </c>
      <c r="B7" s="33">
        <v>308</v>
      </c>
      <c r="C7" s="33">
        <v>2844</v>
      </c>
      <c r="D7" s="33">
        <v>5491</v>
      </c>
      <c r="E7" s="33">
        <v>1324</v>
      </c>
      <c r="F7" s="33">
        <v>2008</v>
      </c>
      <c r="G7" s="33">
        <v>1902</v>
      </c>
      <c r="H7" s="33">
        <v>830</v>
      </c>
      <c r="I7" s="33">
        <v>54</v>
      </c>
      <c r="J7" s="33">
        <v>3136</v>
      </c>
      <c r="K7" s="51">
        <v>402</v>
      </c>
    </row>
    <row r="8" spans="1:14" ht="20.100000000000001" customHeight="1" thickBot="1">
      <c r="A8" s="18" t="s">
        <v>10</v>
      </c>
      <c r="B8" s="33">
        <v>161</v>
      </c>
      <c r="C8" s="33">
        <v>1495</v>
      </c>
      <c r="D8" s="33">
        <v>3392</v>
      </c>
      <c r="E8" s="33">
        <v>546</v>
      </c>
      <c r="F8" s="33">
        <v>1180</v>
      </c>
      <c r="G8" s="33">
        <v>1018</v>
      </c>
      <c r="H8" s="33">
        <v>481</v>
      </c>
      <c r="I8" s="33">
        <v>32</v>
      </c>
      <c r="J8" s="33">
        <v>2397</v>
      </c>
      <c r="K8" s="51">
        <v>232</v>
      </c>
    </row>
    <row r="9" spans="1:14" ht="20.100000000000001" customHeight="1" thickTop="1" thickBot="1">
      <c r="A9" s="20" t="s">
        <v>28</v>
      </c>
      <c r="B9" s="34">
        <f>SUM(B6:B8)</f>
        <v>1512</v>
      </c>
      <c r="C9" s="34">
        <f t="shared" ref="C9:K9" si="0">SUM(C6:C8)</f>
        <v>12726</v>
      </c>
      <c r="D9" s="34">
        <f t="shared" si="0"/>
        <v>25177</v>
      </c>
      <c r="E9" s="34">
        <f t="shared" si="0"/>
        <v>5064</v>
      </c>
      <c r="F9" s="34">
        <f t="shared" si="0"/>
        <v>9262</v>
      </c>
      <c r="G9" s="34">
        <f t="shared" ref="G9:H9" si="1">SUM(G6:G8)</f>
        <v>7784</v>
      </c>
      <c r="H9" s="34">
        <f t="shared" si="1"/>
        <v>3885</v>
      </c>
      <c r="I9" s="34">
        <f t="shared" si="0"/>
        <v>262</v>
      </c>
      <c r="J9" s="34">
        <f t="shared" si="0"/>
        <v>15958</v>
      </c>
      <c r="K9" s="35">
        <f t="shared" si="0"/>
        <v>1830</v>
      </c>
    </row>
    <row r="10" spans="1:14" ht="20.100000000000001" customHeight="1" thickTop="1">
      <c r="A10" s="19" t="s">
        <v>11</v>
      </c>
      <c r="B10" s="33">
        <v>143</v>
      </c>
      <c r="C10" s="33">
        <v>1340</v>
      </c>
      <c r="D10" s="33">
        <v>3535</v>
      </c>
      <c r="E10" s="33">
        <v>470</v>
      </c>
      <c r="F10" s="33">
        <v>1048</v>
      </c>
      <c r="G10" s="33">
        <v>833</v>
      </c>
      <c r="H10" s="33">
        <v>378</v>
      </c>
      <c r="I10" s="33">
        <v>44</v>
      </c>
      <c r="J10" s="33">
        <v>2645</v>
      </c>
      <c r="K10" s="51">
        <v>180</v>
      </c>
    </row>
    <row r="11" spans="1:14" ht="20.100000000000001" customHeight="1">
      <c r="A11" s="15" t="s">
        <v>12</v>
      </c>
      <c r="B11" s="33">
        <v>59</v>
      </c>
      <c r="C11" s="33">
        <v>577</v>
      </c>
      <c r="D11" s="33">
        <v>896</v>
      </c>
      <c r="E11" s="33">
        <v>180</v>
      </c>
      <c r="F11" s="33">
        <v>215</v>
      </c>
      <c r="G11" s="33">
        <v>229</v>
      </c>
      <c r="H11" s="33">
        <v>94</v>
      </c>
      <c r="I11" s="33">
        <v>11</v>
      </c>
      <c r="J11" s="33">
        <v>571</v>
      </c>
      <c r="K11" s="51">
        <v>45</v>
      </c>
    </row>
    <row r="12" spans="1:14" ht="20.100000000000001" customHeight="1">
      <c r="A12" s="15" t="s">
        <v>13</v>
      </c>
      <c r="B12" s="33">
        <v>171</v>
      </c>
      <c r="C12" s="33">
        <v>1070</v>
      </c>
      <c r="D12" s="33">
        <v>1953</v>
      </c>
      <c r="E12" s="33">
        <v>291</v>
      </c>
      <c r="F12" s="33">
        <v>623</v>
      </c>
      <c r="G12" s="33">
        <v>657</v>
      </c>
      <c r="H12" s="33">
        <v>269</v>
      </c>
      <c r="I12" s="33">
        <v>68</v>
      </c>
      <c r="J12" s="33">
        <v>1164</v>
      </c>
      <c r="K12" s="51">
        <v>157</v>
      </c>
    </row>
    <row r="13" spans="1:14" ht="20.100000000000001" customHeight="1">
      <c r="A13" s="15" t="s">
        <v>14</v>
      </c>
      <c r="B13" s="33">
        <v>67</v>
      </c>
      <c r="C13" s="33">
        <v>392</v>
      </c>
      <c r="D13" s="33">
        <v>871</v>
      </c>
      <c r="E13" s="33">
        <v>69</v>
      </c>
      <c r="F13" s="33">
        <v>205</v>
      </c>
      <c r="G13" s="33">
        <v>213</v>
      </c>
      <c r="H13" s="33">
        <v>90</v>
      </c>
      <c r="I13" s="33">
        <v>11</v>
      </c>
      <c r="J13" s="33">
        <v>635</v>
      </c>
      <c r="K13" s="51">
        <v>37</v>
      </c>
    </row>
    <row r="14" spans="1:14" ht="20.100000000000001" customHeight="1">
      <c r="A14" s="15" t="s">
        <v>15</v>
      </c>
      <c r="B14" s="33">
        <v>75</v>
      </c>
      <c r="C14" s="33">
        <v>404</v>
      </c>
      <c r="D14" s="33">
        <v>928</v>
      </c>
      <c r="E14" s="33">
        <v>199</v>
      </c>
      <c r="F14" s="33">
        <v>213</v>
      </c>
      <c r="G14" s="33">
        <v>289</v>
      </c>
      <c r="H14" s="33">
        <v>91</v>
      </c>
      <c r="I14" s="33">
        <v>10</v>
      </c>
      <c r="J14" s="33">
        <v>694</v>
      </c>
      <c r="K14" s="51">
        <v>42</v>
      </c>
    </row>
    <row r="15" spans="1:14" ht="20.100000000000001" customHeight="1">
      <c r="A15" s="15" t="s">
        <v>16</v>
      </c>
      <c r="B15" s="33">
        <v>40</v>
      </c>
      <c r="C15" s="33">
        <v>410</v>
      </c>
      <c r="D15" s="33">
        <v>962</v>
      </c>
      <c r="E15" s="33">
        <v>208</v>
      </c>
      <c r="F15" s="33">
        <v>249</v>
      </c>
      <c r="G15" s="33">
        <v>167</v>
      </c>
      <c r="H15" s="33">
        <v>106</v>
      </c>
      <c r="I15" s="33">
        <v>8</v>
      </c>
      <c r="J15" s="33">
        <v>667</v>
      </c>
      <c r="K15" s="51">
        <v>57</v>
      </c>
    </row>
    <row r="16" spans="1:14" ht="20.100000000000001" customHeight="1">
      <c r="A16" s="15" t="s">
        <v>17</v>
      </c>
      <c r="B16" s="33">
        <v>54</v>
      </c>
      <c r="C16" s="33">
        <v>375</v>
      </c>
      <c r="D16" s="33">
        <v>628</v>
      </c>
      <c r="E16" s="33">
        <v>76</v>
      </c>
      <c r="F16" s="33">
        <v>125</v>
      </c>
      <c r="G16" s="33">
        <v>178</v>
      </c>
      <c r="H16" s="33">
        <v>58</v>
      </c>
      <c r="I16" s="33">
        <v>9</v>
      </c>
      <c r="J16" s="33">
        <v>420</v>
      </c>
      <c r="K16" s="51">
        <v>36</v>
      </c>
    </row>
    <row r="17" spans="1:11" ht="20.100000000000001" customHeight="1">
      <c r="A17" s="15" t="s">
        <v>18</v>
      </c>
      <c r="B17" s="33">
        <v>89</v>
      </c>
      <c r="C17" s="33">
        <v>416</v>
      </c>
      <c r="D17" s="33">
        <v>1172</v>
      </c>
      <c r="E17" s="33">
        <v>162</v>
      </c>
      <c r="F17" s="33">
        <v>253</v>
      </c>
      <c r="G17" s="33">
        <v>183</v>
      </c>
      <c r="H17" s="33">
        <v>126</v>
      </c>
      <c r="I17" s="33">
        <v>12</v>
      </c>
      <c r="J17" s="33">
        <v>623</v>
      </c>
      <c r="K17" s="51">
        <v>43</v>
      </c>
    </row>
    <row r="18" spans="1:11" ht="20.100000000000001" customHeight="1">
      <c r="A18" s="15" t="s">
        <v>19</v>
      </c>
      <c r="B18" s="33">
        <v>410</v>
      </c>
      <c r="C18" s="33">
        <v>1980</v>
      </c>
      <c r="D18" s="33">
        <v>3915</v>
      </c>
      <c r="E18" s="33">
        <v>498</v>
      </c>
      <c r="F18" s="33">
        <v>1042</v>
      </c>
      <c r="G18" s="33">
        <v>945</v>
      </c>
      <c r="H18" s="33">
        <v>500</v>
      </c>
      <c r="I18" s="33">
        <v>49</v>
      </c>
      <c r="J18" s="33">
        <v>2273</v>
      </c>
      <c r="K18" s="51">
        <v>194</v>
      </c>
    </row>
    <row r="19" spans="1:11" ht="20.100000000000001" customHeight="1">
      <c r="A19" s="15" t="s">
        <v>20</v>
      </c>
      <c r="B19" s="33">
        <v>81</v>
      </c>
      <c r="C19" s="33">
        <v>776</v>
      </c>
      <c r="D19" s="33">
        <v>2015</v>
      </c>
      <c r="E19" s="33">
        <v>169</v>
      </c>
      <c r="F19" s="33">
        <v>425</v>
      </c>
      <c r="G19" s="33">
        <v>473</v>
      </c>
      <c r="H19" s="33">
        <v>182</v>
      </c>
      <c r="I19" s="33">
        <v>15</v>
      </c>
      <c r="J19" s="33">
        <v>1138</v>
      </c>
      <c r="K19" s="51">
        <v>94</v>
      </c>
    </row>
    <row r="20" spans="1:11" ht="20.100000000000001" customHeight="1">
      <c r="A20" s="15" t="s">
        <v>21</v>
      </c>
      <c r="B20" s="33">
        <v>61</v>
      </c>
      <c r="C20" s="33">
        <v>311</v>
      </c>
      <c r="D20" s="33">
        <v>537</v>
      </c>
      <c r="E20" s="33">
        <v>48</v>
      </c>
      <c r="F20" s="33">
        <v>109</v>
      </c>
      <c r="G20" s="33">
        <v>145</v>
      </c>
      <c r="H20" s="33">
        <v>51</v>
      </c>
      <c r="I20" s="33">
        <v>6</v>
      </c>
      <c r="J20" s="33">
        <v>514</v>
      </c>
      <c r="K20" s="51">
        <v>27</v>
      </c>
    </row>
    <row r="21" spans="1:11" ht="20.100000000000001" customHeight="1">
      <c r="A21" s="15" t="s">
        <v>22</v>
      </c>
      <c r="B21" s="33">
        <v>29</v>
      </c>
      <c r="C21" s="33">
        <v>357</v>
      </c>
      <c r="D21" s="33">
        <v>857</v>
      </c>
      <c r="E21" s="33">
        <v>77</v>
      </c>
      <c r="F21" s="33">
        <v>186</v>
      </c>
      <c r="G21" s="33">
        <v>181</v>
      </c>
      <c r="H21" s="33">
        <v>117</v>
      </c>
      <c r="I21" s="33">
        <v>12</v>
      </c>
      <c r="J21" s="33">
        <v>501</v>
      </c>
      <c r="K21" s="51">
        <v>46</v>
      </c>
    </row>
    <row r="22" spans="1:11" ht="20.100000000000001" customHeight="1">
      <c r="A22" s="15" t="s">
        <v>23</v>
      </c>
      <c r="B22" s="33">
        <v>22</v>
      </c>
      <c r="C22" s="33">
        <v>101</v>
      </c>
      <c r="D22" s="33">
        <v>262</v>
      </c>
      <c r="E22" s="33">
        <v>22</v>
      </c>
      <c r="F22" s="33">
        <v>42</v>
      </c>
      <c r="G22" s="33">
        <v>115</v>
      </c>
      <c r="H22" s="33">
        <v>49</v>
      </c>
      <c r="I22" s="33">
        <v>6</v>
      </c>
      <c r="J22" s="33">
        <v>108</v>
      </c>
      <c r="K22" s="51">
        <v>26</v>
      </c>
    </row>
    <row r="23" spans="1:11" ht="20.100000000000001" customHeight="1">
      <c r="A23" s="15" t="s">
        <v>24</v>
      </c>
      <c r="B23" s="33">
        <v>23</v>
      </c>
      <c r="C23" s="33">
        <v>325</v>
      </c>
      <c r="D23" s="33">
        <v>815</v>
      </c>
      <c r="E23" s="33">
        <v>199</v>
      </c>
      <c r="F23" s="33">
        <v>212</v>
      </c>
      <c r="G23" s="33">
        <v>213</v>
      </c>
      <c r="H23" s="33">
        <v>123</v>
      </c>
      <c r="I23" s="33">
        <v>15</v>
      </c>
      <c r="J23" s="33">
        <v>565</v>
      </c>
      <c r="K23" s="51">
        <v>42</v>
      </c>
    </row>
    <row r="24" spans="1:11" ht="20.100000000000001" customHeight="1" thickBot="1">
      <c r="A24" s="18" t="s">
        <v>25</v>
      </c>
      <c r="B24" s="33">
        <v>57</v>
      </c>
      <c r="C24" s="33">
        <v>513</v>
      </c>
      <c r="D24" s="33">
        <v>1340</v>
      </c>
      <c r="E24" s="33">
        <v>189</v>
      </c>
      <c r="F24" s="33">
        <v>341</v>
      </c>
      <c r="G24" s="33">
        <v>403</v>
      </c>
      <c r="H24" s="33">
        <v>169</v>
      </c>
      <c r="I24" s="33">
        <v>13</v>
      </c>
      <c r="J24" s="33">
        <v>1111</v>
      </c>
      <c r="K24" s="51">
        <v>101</v>
      </c>
    </row>
    <row r="25" spans="1:11" ht="20.100000000000001" customHeight="1" thickTop="1" thickBot="1">
      <c r="A25" s="83" t="s">
        <v>32</v>
      </c>
      <c r="B25" s="84">
        <f>SUM(B10:B24)</f>
        <v>1381</v>
      </c>
      <c r="C25" s="84">
        <f t="shared" ref="C25:K25" si="2">SUM(C10:C24)</f>
        <v>9347</v>
      </c>
      <c r="D25" s="84">
        <f t="shared" si="2"/>
        <v>20686</v>
      </c>
      <c r="E25" s="84">
        <f t="shared" si="2"/>
        <v>2857</v>
      </c>
      <c r="F25" s="84">
        <f t="shared" si="2"/>
        <v>5288</v>
      </c>
      <c r="G25" s="84">
        <f t="shared" si="2"/>
        <v>5224</v>
      </c>
      <c r="H25" s="84">
        <f t="shared" si="2"/>
        <v>2403</v>
      </c>
      <c r="I25" s="84">
        <f t="shared" si="2"/>
        <v>289</v>
      </c>
      <c r="J25" s="84">
        <f t="shared" si="2"/>
        <v>13629</v>
      </c>
      <c r="K25" s="85">
        <f t="shared" si="2"/>
        <v>1127</v>
      </c>
    </row>
    <row r="26" spans="1:11" ht="20.100000000000001" customHeight="1" thickTop="1" thickBot="1">
      <c r="A26" s="86" t="s">
        <v>139</v>
      </c>
      <c r="B26" s="87">
        <f t="shared" ref="B26:K26" si="3">B9+B25</f>
        <v>2893</v>
      </c>
      <c r="C26" s="87">
        <f t="shared" si="3"/>
        <v>22073</v>
      </c>
      <c r="D26" s="87">
        <f t="shared" si="3"/>
        <v>45863</v>
      </c>
      <c r="E26" s="87">
        <f t="shared" si="3"/>
        <v>7921</v>
      </c>
      <c r="F26" s="87">
        <f t="shared" si="3"/>
        <v>14550</v>
      </c>
      <c r="G26" s="87">
        <f t="shared" si="3"/>
        <v>13008</v>
      </c>
      <c r="H26" s="87">
        <f t="shared" si="3"/>
        <v>6288</v>
      </c>
      <c r="I26" s="87">
        <f t="shared" si="3"/>
        <v>551</v>
      </c>
      <c r="J26" s="87">
        <f t="shared" si="3"/>
        <v>29587</v>
      </c>
      <c r="K26" s="88">
        <f t="shared" si="3"/>
        <v>2957</v>
      </c>
    </row>
    <row r="27" spans="1:11" ht="20.100000000000001" customHeight="1"/>
    <row r="28" spans="1:11" ht="20.100000000000001" customHeight="1"/>
    <row r="29" spans="1:11" ht="20.100000000000001" customHeight="1"/>
  </sheetData>
  <mergeCells count="2">
    <mergeCell ref="A1:K1"/>
    <mergeCell ref="A4:A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投票結果</vt:lpstr>
      <vt:lpstr>開票結果（小選挙区）</vt:lpstr>
      <vt:lpstr>開票結果（比例代表）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055851</dc:creator>
  <cp:lastModifiedBy>森永＿陽一朗</cp:lastModifiedBy>
  <cp:lastPrinted>2013-10-17T01:14:50Z</cp:lastPrinted>
  <dcterms:created xsi:type="dcterms:W3CDTF">2011-08-10T06:03:39Z</dcterms:created>
  <dcterms:modified xsi:type="dcterms:W3CDTF">2013-10-17T09:09:20Z</dcterms:modified>
</cp:coreProperties>
</file>