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105" windowWidth="18315" windowHeight="11865"/>
  </bookViews>
  <sheets>
    <sheet name="投票結果" sheetId="1" r:id="rId1"/>
    <sheet name="開票結果(選挙区)" sheetId="2" r:id="rId2"/>
    <sheet name="開票結果(比例代表)" sheetId="4" r:id="rId3"/>
  </sheets>
  <definedNames>
    <definedName name="_xlnm.Print_Area" localSheetId="1">'開票結果(選挙区)'!$A$1:$G$27</definedName>
    <definedName name="_xlnm.Print_Titles" localSheetId="2">'開票結果(比例代表)'!$1:$1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<sst xmlns:r="http://schemas.openxmlformats.org/officeDocument/2006/relationships" xmlns="http://schemas.openxmlformats.org/spreadsheetml/2006/main" count="65" uniqueCount="65">
  <si>
    <t>公明党</t>
    <rPh sb="0" eb="3">
      <t>コウメイトウ</t>
    </rPh>
    <phoneticPr fontId="1"/>
  </si>
  <si>
    <t>区分</t>
  </si>
  <si>
    <t>前回投票率（％）</t>
  </si>
  <si>
    <t>選挙当日の有権者数</t>
  </si>
  <si>
    <t>参議院議員通常選挙　投票結果（市町村別内訳）</t>
    <rPh sb="0" eb="1">
      <t>サン</t>
    </rPh>
    <rPh sb="5" eb="7">
      <t>ツウジョウ</t>
    </rPh>
    <rPh sb="15" eb="18">
      <t>シチョウソン</t>
    </rPh>
    <rPh sb="18" eb="19">
      <t>ベツ</t>
    </rPh>
    <rPh sb="19" eb="20">
      <t>ウチ</t>
    </rPh>
    <rPh sb="20" eb="21">
      <t>ワケ</t>
    </rPh>
    <phoneticPr fontId="1"/>
  </si>
  <si>
    <t>男</t>
  </si>
  <si>
    <t>女</t>
  </si>
  <si>
    <t>投票者数</t>
  </si>
  <si>
    <t>計</t>
  </si>
  <si>
    <t>市計</t>
    <rPh sb="0" eb="1">
      <t>シ</t>
    </rPh>
    <rPh sb="1" eb="2">
      <t>ケイ</t>
    </rPh>
    <phoneticPr fontId="1"/>
  </si>
  <si>
    <t>投票率（％）</t>
  </si>
  <si>
    <t>津別町</t>
  </si>
  <si>
    <t>北見市</t>
  </si>
  <si>
    <t>網走市</t>
  </si>
  <si>
    <t>安住　たかのぶ</t>
    <rPh sb="0" eb="2">
      <t>アズミ</t>
    </rPh>
    <phoneticPr fontId="1"/>
  </si>
  <si>
    <t>町村計</t>
    <rPh sb="0" eb="2">
      <t>チョウソン</t>
    </rPh>
    <phoneticPr fontId="1"/>
  </si>
  <si>
    <t>市 計</t>
  </si>
  <si>
    <t>紋別市</t>
  </si>
  <si>
    <t>美幌町</t>
  </si>
  <si>
    <t>【選挙区】　</t>
  </si>
  <si>
    <t>斜里町</t>
  </si>
  <si>
    <t>雄武町</t>
  </si>
  <si>
    <t>清里町</t>
  </si>
  <si>
    <t>小清水町</t>
  </si>
  <si>
    <t>訓子府町</t>
  </si>
  <si>
    <t>（民主党）</t>
    <rPh sb="1" eb="4">
      <t>ミンシュトウ</t>
    </rPh>
    <phoneticPr fontId="1"/>
  </si>
  <si>
    <t>置戸町</t>
  </si>
  <si>
    <t>佐呂間町</t>
  </si>
  <si>
    <t>遠軽町</t>
  </si>
  <si>
    <t>湧別町</t>
  </si>
  <si>
    <t>自由民主党</t>
    <rPh sb="0" eb="2">
      <t>ジユウ</t>
    </rPh>
    <rPh sb="2" eb="5">
      <t>ミンシュトウ</t>
    </rPh>
    <phoneticPr fontId="1"/>
  </si>
  <si>
    <t>滝上町</t>
  </si>
  <si>
    <t>あさの　貴博</t>
    <rPh sb="4" eb="6">
      <t>タカヒロ</t>
    </rPh>
    <phoneticPr fontId="1"/>
  </si>
  <si>
    <t>興部町</t>
  </si>
  <si>
    <t>西興部村</t>
  </si>
  <si>
    <t>だて　忠一</t>
    <rPh sb="3" eb="5">
      <t>チュウイチ</t>
    </rPh>
    <phoneticPr fontId="1"/>
  </si>
  <si>
    <t>大空町</t>
  </si>
  <si>
    <t>市町村名</t>
  </si>
  <si>
    <t>新党大地</t>
    <rPh sb="0" eb="2">
      <t>シントウ</t>
    </rPh>
    <rPh sb="2" eb="4">
      <t>ダイチ</t>
    </rPh>
    <phoneticPr fontId="1"/>
  </si>
  <si>
    <t>市町村名</t>
    <rPh sb="0" eb="3">
      <t>シチョウソン</t>
    </rPh>
    <rPh sb="3" eb="4">
      <t>メイ</t>
    </rPh>
    <phoneticPr fontId="1"/>
  </si>
  <si>
    <t>得票総数</t>
  </si>
  <si>
    <t>政党等の</t>
  </si>
  <si>
    <t>みんなの党</t>
    <rPh sb="4" eb="5">
      <t>トウ</t>
    </rPh>
    <phoneticPr fontId="1"/>
  </si>
  <si>
    <t>名簿登載者の</t>
  </si>
  <si>
    <t>参議院議員通常選挙　選挙区　候補者別得票数　開票区別得票数一覧</t>
    <rPh sb="10" eb="13">
      <t>センキョク</t>
    </rPh>
    <rPh sb="14" eb="17">
      <t>コウホシャ</t>
    </rPh>
    <rPh sb="17" eb="18">
      <t>ベツ</t>
    </rPh>
    <rPh sb="18" eb="21">
      <t>トクヒョウスウ</t>
    </rPh>
    <rPh sb="22" eb="25">
      <t>カイヒョウク</t>
    </rPh>
    <rPh sb="25" eb="26">
      <t>ベツ</t>
    </rPh>
    <rPh sb="26" eb="29">
      <t>トクヒョウスウ</t>
    </rPh>
    <rPh sb="29" eb="31">
      <t>イチラン</t>
    </rPh>
    <phoneticPr fontId="1"/>
  </si>
  <si>
    <t>参議院議員通常選挙　比例代表　名簿届出政党等別得票数
　得票総数の開票区別政党等別一覧</t>
    <rPh sb="10" eb="12">
      <t>ヒレイ</t>
    </rPh>
    <rPh sb="12" eb="14">
      <t>ダイヒョウ</t>
    </rPh>
    <rPh sb="15" eb="17">
      <t>メイボ</t>
    </rPh>
    <rPh sb="17" eb="19">
      <t>トドケデ</t>
    </rPh>
    <rPh sb="19" eb="21">
      <t>セイトウ</t>
    </rPh>
    <rPh sb="21" eb="22">
      <t>トウ</t>
    </rPh>
    <rPh sb="22" eb="23">
      <t>ベツ</t>
    </rPh>
    <rPh sb="23" eb="26">
      <t>トクヒョウスウ</t>
    </rPh>
    <rPh sb="28" eb="30">
      <t>トクヒョウ</t>
    </rPh>
    <rPh sb="30" eb="32">
      <t>ソウスウ</t>
    </rPh>
    <rPh sb="33" eb="36">
      <t>カイヒョウク</t>
    </rPh>
    <rPh sb="36" eb="37">
      <t>ベツ</t>
    </rPh>
    <rPh sb="37" eb="39">
      <t>セイトウ</t>
    </rPh>
    <rPh sb="39" eb="40">
      <t>トウ</t>
    </rPh>
    <rPh sb="40" eb="41">
      <t>ベツ</t>
    </rPh>
    <rPh sb="41" eb="43">
      <t>イチラン</t>
    </rPh>
    <phoneticPr fontId="1"/>
  </si>
  <si>
    <t>（自由民主党）</t>
    <rPh sb="1" eb="3">
      <t>ジユウ</t>
    </rPh>
    <rPh sb="3" eb="6">
      <t>ミンシュトウ</t>
    </rPh>
    <phoneticPr fontId="1"/>
  </si>
  <si>
    <t>【比例代表】</t>
  </si>
  <si>
    <t>幸福実現党</t>
    <rPh sb="0" eb="2">
      <t>コウフク</t>
    </rPh>
    <rPh sb="2" eb="4">
      <t>ジツゲン</t>
    </rPh>
    <rPh sb="4" eb="5">
      <t>トウ</t>
    </rPh>
    <phoneticPr fontId="1"/>
  </si>
  <si>
    <t>　選挙期日　平成２５年７月２１日</t>
    <rPh sb="1" eb="3">
      <t>センキョ</t>
    </rPh>
    <rPh sb="3" eb="5">
      <t>キジツ</t>
    </rPh>
    <rPh sb="6" eb="8">
      <t>ヘイセイ</t>
    </rPh>
    <rPh sb="10" eb="11">
      <t>ネン</t>
    </rPh>
    <rPh sb="12" eb="13">
      <t>ガツ</t>
    </rPh>
    <rPh sb="15" eb="16">
      <t>ニチ</t>
    </rPh>
    <phoneticPr fontId="1"/>
  </si>
  <si>
    <t>小川　勝也</t>
    <rPh sb="0" eb="2">
      <t>オガワ</t>
    </rPh>
    <rPh sb="3" eb="5">
      <t>カツヤ</t>
    </rPh>
    <phoneticPr fontId="1"/>
  </si>
  <si>
    <t>日本共産党</t>
    <rPh sb="0" eb="2">
      <t>ニホン</t>
    </rPh>
    <rPh sb="2" eb="5">
      <t>キョウサントウ</t>
    </rPh>
    <phoneticPr fontId="1"/>
  </si>
  <si>
    <t>（幸福実現党）</t>
    <rPh sb="1" eb="3">
      <t>コウフク</t>
    </rPh>
    <rPh sb="3" eb="5">
      <t>ジツゲン</t>
    </rPh>
    <rPh sb="5" eb="6">
      <t>トウ</t>
    </rPh>
    <phoneticPr fontId="1"/>
  </si>
  <si>
    <t>（日本共産党）</t>
    <rPh sb="1" eb="3">
      <t>ニホン</t>
    </rPh>
    <rPh sb="3" eb="6">
      <t>キョウサントウ</t>
    </rPh>
    <phoneticPr fontId="1"/>
  </si>
  <si>
    <t>緑の党グリーンズジャパン</t>
    <rPh sb="0" eb="1">
      <t>ミドリ</t>
    </rPh>
    <rPh sb="2" eb="3">
      <t>トウ</t>
    </rPh>
    <phoneticPr fontId="1"/>
  </si>
  <si>
    <t>みどりの風</t>
    <rPh sb="4" eb="5">
      <t>カゼ</t>
    </rPh>
    <phoneticPr fontId="1"/>
  </si>
  <si>
    <t>森山　よしのり</t>
    <rPh sb="0" eb="2">
      <t>モリヤマ</t>
    </rPh>
    <phoneticPr fontId="1"/>
  </si>
  <si>
    <t>民主党</t>
    <rPh sb="0" eb="3">
      <t>ミンシュトウ</t>
    </rPh>
    <phoneticPr fontId="1"/>
  </si>
  <si>
    <t>森　つねと</t>
    <rPh sb="0" eb="1">
      <t>モリ</t>
    </rPh>
    <phoneticPr fontId="1"/>
  </si>
  <si>
    <t>（みんなの党）</t>
    <rPh sb="5" eb="6">
      <t>トウ</t>
    </rPh>
    <phoneticPr fontId="1"/>
  </si>
  <si>
    <t>ｵﾎｰﾂｸ総合振興局計</t>
    <rPh sb="5" eb="7">
      <t>ソウゴウ</t>
    </rPh>
    <rPh sb="7" eb="10">
      <t>シンコウキョク</t>
    </rPh>
    <rPh sb="10" eb="11">
      <t>ケイ</t>
    </rPh>
    <phoneticPr fontId="1"/>
  </si>
  <si>
    <t>（新党大地）</t>
    <rPh sb="1" eb="3">
      <t>シントウ</t>
    </rPh>
    <rPh sb="3" eb="5">
      <t>ダイチ</t>
    </rPh>
    <phoneticPr fontId="1"/>
  </si>
  <si>
    <t>社会民主党</t>
    <rPh sb="0" eb="2">
      <t>シャカイ</t>
    </rPh>
    <rPh sb="2" eb="5">
      <t>ミンシュトウ</t>
    </rPh>
    <phoneticPr fontId="1"/>
  </si>
  <si>
    <t>生活の党</t>
    <rPh sb="0" eb="2">
      <t>セイカツ</t>
    </rPh>
    <rPh sb="3" eb="4">
      <t>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</si>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</sst>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3">
    <numFmt numFmtId="177" formatCode="#,##0.000"/>
    <numFmt numFmtId="178" formatCode="#,##0.000;[Red]#,##0.000"/>
    <numFmt numFmtId="176" formatCode="#,##0.000_);[Red]\(#,##0.000\)"/>
  </numFmts>
  <fonts count="11">
    <font>
      <sz val="11"/>
      <color theme="1"/>
      <name val="ＭＳ Ｐゴシック"/>
    </font>
    <font>
      <sz val="6"/>
      <color auto="1"/>
      <name val="ＭＳ Ｐゴシック"/>
    </font>
    <font>
      <b/>
      <sz val="14"/>
      <color auto="1"/>
      <name val="ＭＳ Ｐゴシック"/>
    </font>
    <font>
      <b/>
      <sz val="12"/>
      <color auto="1"/>
      <name val="ＭＳ Ｐゴシック"/>
    </font>
    <font>
      <b/>
      <sz val="12"/>
      <color theme="1"/>
      <name val="ＭＳ Ｐゴシック"/>
    </font>
    <font>
      <sz val="12"/>
      <color rgb="FF333333"/>
      <name val="ＭＳ Ｐゴシック"/>
    </font>
    <font>
      <sz val="7"/>
      <color rgb="FF333333"/>
      <name val="ＭＳ Ｐゴシック"/>
    </font>
    <font>
      <sz val="12"/>
      <color theme="1"/>
      <name val="ＭＳ Ｐゴシック"/>
    </font>
    <font>
      <sz val="7"/>
      <color theme="1"/>
      <name val="ＭＳ Ｐゴシック"/>
    </font>
    <font>
      <sz val="11"/>
      <color theme="1"/>
      <name val="ＭＳ Ｐゴシック"/>
    </font>
    <font>
      <sz val="11"/>
      <color indexed="63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/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2" borderId="9" xfId="0" applyNumberFormat="1" applyFont="1" applyFill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10" fontId="5" fillId="0" borderId="8" xfId="0" applyNumberFormat="1" applyFont="1" applyBorder="1" applyAlignment="1">
      <alignment horizontal="right" vertical="center" wrapText="1"/>
    </xf>
    <xf numFmtId="10" fontId="5" fillId="2" borderId="9" xfId="0" applyNumberFormat="1" applyFont="1" applyFill="1" applyBorder="1" applyAlignment="1">
      <alignment horizontal="right" vertical="center" wrapText="1"/>
    </xf>
    <xf numFmtId="10" fontId="5" fillId="2" borderId="11" xfId="0" applyNumberFormat="1" applyFont="1" applyFill="1" applyBorder="1" applyAlignment="1">
      <alignment horizontal="right" vertical="center" wrapText="1"/>
    </xf>
    <xf numFmtId="10" fontId="5" fillId="0" borderId="10" xfId="0" applyNumberFormat="1" applyFont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0" fontId="5" fillId="0" borderId="13" xfId="0" applyNumberFormat="1" applyFont="1" applyBorder="1" applyAlignment="1">
      <alignment horizontal="right" vertical="center" wrapText="1"/>
    </xf>
    <xf numFmtId="10" fontId="5" fillId="2" borderId="14" xfId="0" applyNumberFormat="1" applyFont="1" applyFill="1" applyBorder="1" applyAlignment="1">
      <alignment horizontal="right" vertical="center" wrapText="1"/>
    </xf>
    <xf numFmtId="10" fontId="5" fillId="0" borderId="15" xfId="0" applyNumberFormat="1" applyFont="1" applyBorder="1" applyAlignment="1">
      <alignment horizontal="right" vertical="center" wrapText="1"/>
    </xf>
    <xf numFmtId="10" fontId="5" fillId="2" borderId="1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38" fontId="5" fillId="0" borderId="27" xfId="1" applyFont="1" applyBorder="1" applyAlignment="1">
      <alignment horizontal="right" vertical="center" wrapText="1"/>
    </xf>
    <xf numFmtId="38" fontId="5" fillId="0" borderId="25" xfId="1" applyFont="1" applyBorder="1" applyAlignment="1">
      <alignment horizontal="right" vertical="center" wrapText="1"/>
    </xf>
    <xf numFmtId="38" fontId="5" fillId="2" borderId="28" xfId="1" applyFont="1" applyFill="1" applyBorder="1" applyAlignment="1">
      <alignment horizontal="right" vertical="center" wrapText="1"/>
    </xf>
    <xf numFmtId="38" fontId="5" fillId="0" borderId="26" xfId="1" applyFont="1" applyBorder="1" applyAlignment="1">
      <alignment horizontal="right" vertical="center" wrapText="1"/>
    </xf>
    <xf numFmtId="38" fontId="5" fillId="2" borderId="29" xfId="1" applyFont="1" applyFill="1" applyBorder="1" applyAlignment="1">
      <alignment horizontal="right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38" fontId="5" fillId="0" borderId="33" xfId="1" applyFont="1" applyBorder="1" applyAlignment="1">
      <alignment horizontal="right" vertical="center" wrapText="1"/>
    </xf>
    <xf numFmtId="38" fontId="5" fillId="0" borderId="31" xfId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34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0" fillId="2" borderId="35" xfId="0" applyFont="1" applyFill="1" applyBorder="1" applyAlignment="1">
      <alignment horizontal="center" vertical="center" shrinkToFit="1"/>
    </xf>
    <xf numFmtId="0" fontId="10" fillId="2" borderId="36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shrinkToFit="1"/>
    </xf>
    <xf numFmtId="176" fontId="5" fillId="0" borderId="42" xfId="0" applyNumberFormat="1" applyFont="1" applyBorder="1" applyAlignment="1">
      <alignment horizontal="right" vertical="center" wrapText="1"/>
    </xf>
    <xf numFmtId="176" fontId="5" fillId="0" borderId="43" xfId="0" applyNumberFormat="1" applyFont="1" applyBorder="1" applyAlignment="1">
      <alignment horizontal="right" vertical="center" wrapText="1"/>
    </xf>
    <xf numFmtId="177" fontId="7" fillId="2" borderId="28" xfId="0" applyNumberFormat="1" applyFont="1" applyFill="1" applyBorder="1" applyAlignment="1">
      <alignment horizontal="right" vertical="center"/>
    </xf>
    <xf numFmtId="176" fontId="5" fillId="0" borderId="44" xfId="0" applyNumberFormat="1" applyFont="1" applyBorder="1" applyAlignment="1">
      <alignment horizontal="right" vertical="center" wrapText="1"/>
    </xf>
    <xf numFmtId="176" fontId="5" fillId="2" borderId="28" xfId="0" applyNumberFormat="1" applyFont="1" applyFill="1" applyBorder="1" applyAlignment="1">
      <alignment horizontal="right" vertical="center" wrapText="1"/>
    </xf>
    <xf numFmtId="176" fontId="5" fillId="2" borderId="45" xfId="0" applyNumberFormat="1" applyFont="1" applyFill="1" applyBorder="1" applyAlignment="1">
      <alignment horizontal="right" vertical="center" wrapText="1"/>
    </xf>
    <xf numFmtId="176" fontId="0" fillId="0" borderId="0" xfId="0" applyNumberFormat="1">
      <alignment vertical="center"/>
    </xf>
    <xf numFmtId="176" fontId="10" fillId="2" borderId="42" xfId="0" applyNumberFormat="1" applyFont="1" applyFill="1" applyBorder="1" applyAlignment="1">
      <alignment horizontal="center" vertical="center" wrapText="1"/>
    </xf>
    <xf numFmtId="176" fontId="10" fillId="2" borderId="42" xfId="0" applyNumberFormat="1" applyFont="1" applyFill="1" applyBorder="1" applyAlignment="1">
      <alignment horizontal="center" vertical="center" shrinkToFit="1"/>
    </xf>
    <xf numFmtId="177" fontId="7" fillId="2" borderId="28" xfId="0" applyNumberFormat="1" applyFont="1" applyFill="1" applyBorder="1">
      <alignment vertical="center"/>
    </xf>
    <xf numFmtId="176" fontId="10" fillId="2" borderId="43" xfId="0" applyNumberFormat="1" applyFont="1" applyFill="1" applyBorder="1" applyAlignment="1">
      <alignment horizontal="center" vertical="center" shrinkToFit="1"/>
    </xf>
    <xf numFmtId="176" fontId="10" fillId="2" borderId="44" xfId="0" applyNumberFormat="1" applyFont="1" applyFill="1" applyBorder="1" applyAlignment="1">
      <alignment horizontal="center" vertical="center" shrinkToFit="1"/>
    </xf>
    <xf numFmtId="178" fontId="7" fillId="2" borderId="28" xfId="0" applyNumberFormat="1" applyFont="1" applyFill="1" applyBorder="1">
      <alignment vertical="center"/>
    </xf>
    <xf numFmtId="176" fontId="5" fillId="0" borderId="46" xfId="0" applyNumberFormat="1" applyFont="1" applyBorder="1" applyAlignment="1">
      <alignment horizontal="right" vertical="center" wrapText="1"/>
    </xf>
    <xf numFmtId="176" fontId="5" fillId="0" borderId="8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76" fontId="5" fillId="2" borderId="47" xfId="0" applyNumberFormat="1" applyFont="1" applyFill="1" applyBorder="1" applyAlignment="1">
      <alignment horizontal="right" vertical="center" wrapText="1"/>
    </xf>
    <xf numFmtId="0" fontId="10" fillId="2" borderId="43" xfId="0" applyFont="1" applyFill="1" applyBorder="1" applyAlignment="1">
      <alignment horizontal="center" vertical="center" shrinkToFit="1"/>
    </xf>
    <xf numFmtId="0" fontId="10" fillId="2" borderId="44" xfId="0" applyFont="1" applyFill="1" applyBorder="1" applyAlignment="1">
      <alignment horizontal="center" vertical="center" shrinkToFi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shrinkToFit="1"/>
    </xf>
    <xf numFmtId="0" fontId="10" fillId="2" borderId="51" xfId="0" applyFont="1" applyFill="1" applyBorder="1" applyAlignment="1">
      <alignment horizontal="center" vertical="center" shrinkToFit="1"/>
    </xf>
    <xf numFmtId="176" fontId="5" fillId="0" borderId="49" xfId="0" applyNumberFormat="1" applyFont="1" applyBorder="1" applyAlignment="1">
      <alignment horizontal="right" vertical="center" wrapText="1"/>
    </xf>
    <xf numFmtId="176" fontId="5" fillId="0" borderId="50" xfId="0" applyNumberFormat="1" applyFont="1" applyBorder="1" applyAlignment="1">
      <alignment horizontal="right" vertical="center" wrapText="1"/>
    </xf>
    <xf numFmtId="177" fontId="7" fillId="2" borderId="52" xfId="0" applyNumberFormat="1" applyFont="1" applyFill="1" applyBorder="1" applyAlignment="1">
      <alignment horizontal="right" vertical="center"/>
    </xf>
    <xf numFmtId="176" fontId="5" fillId="0" borderId="51" xfId="0" applyNumberFormat="1" applyFont="1" applyBorder="1" applyAlignment="1">
      <alignment horizontal="right" vertical="center" wrapText="1"/>
    </xf>
    <xf numFmtId="176" fontId="5" fillId="2" borderId="53" xfId="0" applyNumberFormat="1" applyFont="1" applyFill="1" applyBorder="1" applyAlignment="1">
      <alignment horizontal="right" vertical="center" wrapText="1"/>
    </xf>
    <xf numFmtId="176" fontId="10" fillId="2" borderId="49" xfId="0" applyNumberFormat="1" applyFont="1" applyFill="1" applyBorder="1" applyAlignment="1">
      <alignment horizontal="center" vertical="center" wrapText="1"/>
    </xf>
    <xf numFmtId="176" fontId="10" fillId="2" borderId="50" xfId="0" applyNumberFormat="1" applyFont="1" applyFill="1" applyBorder="1" applyAlignment="1">
      <alignment horizontal="center" vertical="center" shrinkToFit="1"/>
    </xf>
    <xf numFmtId="176" fontId="10" fillId="2" borderId="51" xfId="0" applyNumberFormat="1" applyFont="1" applyFill="1" applyBorder="1" applyAlignment="1">
      <alignment horizontal="center" vertical="center" shrinkToFit="1"/>
    </xf>
    <xf numFmtId="177" fontId="7" fillId="2" borderId="52" xfId="0" applyNumberFormat="1" applyFont="1" applyFill="1" applyBorder="1">
      <alignment vertical="center"/>
    </xf>
    <xf numFmtId="178" fontId="7" fillId="2" borderId="52" xfId="0" applyNumberFormat="1" applyFont="1" applyFill="1" applyBorder="1">
      <alignment vertical="center"/>
    </xf>
    <xf numFmtId="176" fontId="5" fillId="0" borderId="54" xfId="0" applyNumberFormat="1" applyFont="1" applyBorder="1" applyAlignment="1">
      <alignment horizontal="right" vertical="center" wrapText="1"/>
    </xf>
    <xf numFmtId="176" fontId="5" fillId="0" borderId="55" xfId="0" applyNumberFormat="1" applyFont="1" applyBorder="1" applyAlignment="1">
      <alignment horizontal="right" vertical="center" wrapText="1"/>
    </xf>
    <xf numFmtId="176" fontId="5" fillId="0" borderId="56" xfId="0" applyNumberFormat="1" applyFont="1" applyBorder="1" applyAlignment="1">
      <alignment horizontal="righ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mruColors>
      <color rgb="FFFFFFCC"/>
      <color rgb="FFCCFFFF"/>
      <color rgb="FFCCFFCC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M52"/>
  <sheetViews>
    <sheetView tabSelected="1" workbookViewId="0">
      <selection activeCell="A2" sqref="A2"/>
    </sheetView>
  </sheetViews>
  <sheetFormatPr defaultRowHeight="13.5"/>
  <cols>
    <col min="1" max="1" width="13.625" customWidth="1"/>
    <col min="2" max="4" width="9.125" bestFit="1" customWidth="1"/>
    <col min="5" max="5" width="10.25" bestFit="1" customWidth="1"/>
    <col min="6" max="13" width="9.125" bestFit="1" customWidth="1"/>
  </cols>
  <sheetData>
    <row r="1" spans="1:13" ht="30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0.100000000000001" customHeight="1">
      <c r="A3" s="2" t="s">
        <v>49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0.100000000000001" customHeight="1">
      <c r="A4" s="3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>
      <c r="A5" s="4" t="s">
        <v>1</v>
      </c>
      <c r="B5" s="11" t="s">
        <v>3</v>
      </c>
      <c r="C5" s="11"/>
      <c r="D5" s="11"/>
      <c r="E5" s="11" t="s">
        <v>7</v>
      </c>
      <c r="F5" s="11"/>
      <c r="G5" s="11"/>
      <c r="H5" s="11" t="s">
        <v>10</v>
      </c>
      <c r="I5" s="11"/>
      <c r="J5" s="11"/>
      <c r="K5" s="11" t="s">
        <v>2</v>
      </c>
      <c r="L5" s="11"/>
      <c r="M5" s="22"/>
    </row>
    <row r="6" spans="1:13" ht="20.100000000000001" customHeight="1">
      <c r="A6" s="5" t="s">
        <v>37</v>
      </c>
      <c r="B6" s="12" t="s">
        <v>5</v>
      </c>
      <c r="C6" s="12" t="s">
        <v>6</v>
      </c>
      <c r="D6" s="12" t="s">
        <v>8</v>
      </c>
      <c r="E6" s="12" t="s">
        <v>5</v>
      </c>
      <c r="F6" s="12" t="s">
        <v>6</v>
      </c>
      <c r="G6" s="12" t="s">
        <v>8</v>
      </c>
      <c r="H6" s="12" t="s">
        <v>5</v>
      </c>
      <c r="I6" s="12" t="s">
        <v>6</v>
      </c>
      <c r="J6" s="12" t="s">
        <v>8</v>
      </c>
      <c r="K6" s="12" t="s">
        <v>5</v>
      </c>
      <c r="L6" s="12" t="s">
        <v>6</v>
      </c>
      <c r="M6" s="23" t="s">
        <v>8</v>
      </c>
    </row>
    <row r="7" spans="1:13" ht="20.100000000000001" customHeight="1">
      <c r="A7" s="6" t="s">
        <v>12</v>
      </c>
      <c r="B7" s="13">
        <v>48941</v>
      </c>
      <c r="C7" s="13">
        <v>55173</v>
      </c>
      <c r="D7" s="13">
        <f>B7+C7</f>
        <v>104114</v>
      </c>
      <c r="E7" s="13">
        <v>24443</v>
      </c>
      <c r="F7" s="13">
        <v>26100</v>
      </c>
      <c r="G7" s="13">
        <f>E7+F7</f>
        <v>50543</v>
      </c>
      <c r="H7" s="18">
        <f t="shared" ref="H7:J27" si="0">E7/B7</f>
        <v>0.49943809893545288</v>
      </c>
      <c r="I7" s="18">
        <f t="shared" si="0"/>
        <v>0.47305747376434126</v>
      </c>
      <c r="J7" s="18">
        <f t="shared" si="0"/>
        <v>0.4854582476900321</v>
      </c>
      <c r="K7" s="18">
        <v>0.58630000000000004</v>
      </c>
      <c r="L7" s="18">
        <v>0.56059999999999999</v>
      </c>
      <c r="M7" s="24">
        <v>0.5726</v>
      </c>
    </row>
    <row r="8" spans="1:13" ht="20.100000000000001" customHeight="1">
      <c r="A8" s="6" t="s">
        <v>13</v>
      </c>
      <c r="B8" s="13">
        <v>15744</v>
      </c>
      <c r="C8" s="13">
        <v>16471</v>
      </c>
      <c r="D8" s="13">
        <f>B8+C8</f>
        <v>32215</v>
      </c>
      <c r="E8" s="13">
        <v>8531</v>
      </c>
      <c r="F8" s="13">
        <v>8889</v>
      </c>
      <c r="G8" s="13">
        <f>E8+F8</f>
        <v>17420</v>
      </c>
      <c r="H8" s="18">
        <f t="shared" si="0"/>
        <v>0.54185721544715448</v>
      </c>
      <c r="I8" s="18">
        <f t="shared" si="0"/>
        <v>0.5396757938194402</v>
      </c>
      <c r="J8" s="18">
        <f t="shared" si="0"/>
        <v>0.54074189042371568</v>
      </c>
      <c r="K8" s="18">
        <v>0.61739999999999995</v>
      </c>
      <c r="L8" s="18">
        <v>0.61140000000000005</v>
      </c>
      <c r="M8" s="24">
        <v>0.61429999999999996</v>
      </c>
    </row>
    <row r="9" spans="1:13" ht="20.100000000000001" customHeight="1">
      <c r="A9" s="6" t="s">
        <v>17</v>
      </c>
      <c r="B9" s="13">
        <v>9646</v>
      </c>
      <c r="C9" s="13">
        <v>10974</v>
      </c>
      <c r="D9" s="13">
        <f>B9+C9</f>
        <v>20620</v>
      </c>
      <c r="E9" s="13">
        <v>4858</v>
      </c>
      <c r="F9" s="13">
        <v>5216</v>
      </c>
      <c r="G9" s="13">
        <f>E9+F9</f>
        <v>10074</v>
      </c>
      <c r="H9" s="18">
        <f t="shared" si="0"/>
        <v>0.50362844702467346</v>
      </c>
      <c r="I9" s="18">
        <f t="shared" si="0"/>
        <v>0.47530526699471481</v>
      </c>
      <c r="J9" s="18">
        <f t="shared" si="0"/>
        <v>0.48855480116391847</v>
      </c>
      <c r="K9" s="18">
        <v>0.60880000000000001</v>
      </c>
      <c r="L9" s="18">
        <v>0.59360000000000002</v>
      </c>
      <c r="M9" s="24">
        <v>0.60070000000000001</v>
      </c>
    </row>
    <row r="10" spans="1:13" ht="20.100000000000001" customHeight="1">
      <c r="A10" s="7" t="s">
        <v>9</v>
      </c>
      <c r="B10" s="14">
        <f t="shared" ref="B10:G10" si="1">SUM(B7:B9)</f>
        <v>74331</v>
      </c>
      <c r="C10" s="14">
        <f t="shared" si="1"/>
        <v>82618</v>
      </c>
      <c r="D10" s="14">
        <f t="shared" si="1"/>
        <v>156949</v>
      </c>
      <c r="E10" s="14">
        <f t="shared" si="1"/>
        <v>37832</v>
      </c>
      <c r="F10" s="14">
        <f t="shared" si="1"/>
        <v>40205</v>
      </c>
      <c r="G10" s="14">
        <f t="shared" si="1"/>
        <v>78037</v>
      </c>
      <c r="H10" s="19">
        <f t="shared" si="0"/>
        <v>0.50896664917732848</v>
      </c>
      <c r="I10" s="19">
        <f t="shared" si="0"/>
        <v>0.48663729453629961</v>
      </c>
      <c r="J10" s="19">
        <f t="shared" si="0"/>
        <v>0.49721247029289767</v>
      </c>
      <c r="K10" s="19">
        <v>0.59586957395767726</v>
      </c>
      <c r="L10" s="19">
        <v>0.57525071590323629</v>
      </c>
      <c r="M10" s="25">
        <v>0.58498336264375816</v>
      </c>
    </row>
    <row r="11" spans="1:13" ht="20.100000000000001" customHeight="1">
      <c r="A11" s="6" t="s">
        <v>18</v>
      </c>
      <c r="B11" s="13">
        <v>8537</v>
      </c>
      <c r="C11" s="13">
        <v>9318</v>
      </c>
      <c r="D11" s="13">
        <f t="shared" ref="D11:D25" si="2">B11+C11</f>
        <v>17855</v>
      </c>
      <c r="E11" s="13">
        <v>5015</v>
      </c>
      <c r="F11" s="13">
        <v>5129</v>
      </c>
      <c r="G11" s="13">
        <f t="shared" ref="G11:G25" si="3">E11+F11</f>
        <v>10144</v>
      </c>
      <c r="H11" s="18">
        <f t="shared" si="0"/>
        <v>0.58744289563078367</v>
      </c>
      <c r="I11" s="18">
        <f t="shared" si="0"/>
        <v>0.55044000858553332</v>
      </c>
      <c r="J11" s="18">
        <f t="shared" si="0"/>
        <v>0.56813217586110332</v>
      </c>
      <c r="K11" s="18">
        <v>0.65639999999999998</v>
      </c>
      <c r="L11" s="18">
        <v>0.62409999999999999</v>
      </c>
      <c r="M11" s="24">
        <v>0.63959999999999995</v>
      </c>
    </row>
    <row r="12" spans="1:13" ht="20.100000000000001" customHeight="1">
      <c r="A12" s="6" t="s">
        <v>11</v>
      </c>
      <c r="B12" s="13">
        <v>2253</v>
      </c>
      <c r="C12" s="13">
        <v>2499</v>
      </c>
      <c r="D12" s="13">
        <f t="shared" si="2"/>
        <v>4752</v>
      </c>
      <c r="E12" s="13">
        <v>1299</v>
      </c>
      <c r="F12" s="13">
        <v>1350</v>
      </c>
      <c r="G12" s="13">
        <f t="shared" si="3"/>
        <v>2649</v>
      </c>
      <c r="H12" s="18">
        <f t="shared" si="0"/>
        <v>0.5765645805592543</v>
      </c>
      <c r="I12" s="18">
        <f t="shared" si="0"/>
        <v>0.54021608643457386</v>
      </c>
      <c r="J12" s="18">
        <f t="shared" si="0"/>
        <v>0.55744949494949492</v>
      </c>
      <c r="K12" s="18">
        <v>0.66549999999999998</v>
      </c>
      <c r="L12" s="18">
        <v>0.64980000000000004</v>
      </c>
      <c r="M12" s="24">
        <v>0.65720000000000001</v>
      </c>
    </row>
    <row r="13" spans="1:13" ht="20.100000000000001" customHeight="1">
      <c r="A13" s="6" t="s">
        <v>20</v>
      </c>
      <c r="B13" s="13">
        <v>5036</v>
      </c>
      <c r="C13" s="13">
        <v>5347</v>
      </c>
      <c r="D13" s="13">
        <f t="shared" si="2"/>
        <v>10383</v>
      </c>
      <c r="E13" s="13">
        <v>2986</v>
      </c>
      <c r="F13" s="13">
        <v>3086</v>
      </c>
      <c r="G13" s="13">
        <f t="shared" si="3"/>
        <v>6072</v>
      </c>
      <c r="H13" s="18">
        <f t="shared" si="0"/>
        <v>0.59293089753772832</v>
      </c>
      <c r="I13" s="18">
        <f t="shared" si="0"/>
        <v>0.57714606321301676</v>
      </c>
      <c r="J13" s="18">
        <f t="shared" si="0"/>
        <v>0.58480208032360592</v>
      </c>
      <c r="K13" s="18">
        <v>0.64900000000000002</v>
      </c>
      <c r="L13" s="18">
        <v>0.64539999999999997</v>
      </c>
      <c r="M13" s="24">
        <v>0.64710000000000001</v>
      </c>
    </row>
    <row r="14" spans="1:13" ht="20.100000000000001" customHeight="1">
      <c r="A14" s="6" t="s">
        <v>22</v>
      </c>
      <c r="B14" s="13">
        <v>1816</v>
      </c>
      <c r="C14" s="13">
        <v>1944</v>
      </c>
      <c r="D14" s="13">
        <f t="shared" si="2"/>
        <v>3760</v>
      </c>
      <c r="E14" s="13">
        <v>1163</v>
      </c>
      <c r="F14" s="13">
        <v>1217</v>
      </c>
      <c r="G14" s="13">
        <f t="shared" si="3"/>
        <v>2380</v>
      </c>
      <c r="H14" s="18">
        <f t="shared" si="0"/>
        <v>0.64041850220264318</v>
      </c>
      <c r="I14" s="18">
        <f t="shared" si="0"/>
        <v>0.62602880658436211</v>
      </c>
      <c r="J14" s="18">
        <f t="shared" si="0"/>
        <v>0.63297872340425532</v>
      </c>
      <c r="K14" s="18">
        <v>0.73019999999999985</v>
      </c>
      <c r="L14" s="18">
        <v>0.71279999999999999</v>
      </c>
      <c r="M14" s="24">
        <v>0.72109999999999985</v>
      </c>
    </row>
    <row r="15" spans="1:13" ht="20.100000000000001" customHeight="1">
      <c r="A15" s="6" t="s">
        <v>23</v>
      </c>
      <c r="B15" s="13">
        <v>2114</v>
      </c>
      <c r="C15" s="13">
        <v>2386</v>
      </c>
      <c r="D15" s="13">
        <f t="shared" si="2"/>
        <v>4500</v>
      </c>
      <c r="E15" s="13">
        <v>1257</v>
      </c>
      <c r="F15" s="13">
        <v>1331</v>
      </c>
      <c r="G15" s="13">
        <f t="shared" si="3"/>
        <v>2588</v>
      </c>
      <c r="H15" s="18">
        <f t="shared" si="0"/>
        <v>0.59460737937559127</v>
      </c>
      <c r="I15" s="18">
        <f t="shared" si="0"/>
        <v>0.55783738474434197</v>
      </c>
      <c r="J15" s="18">
        <f t="shared" si="0"/>
        <v>0.57511111111111113</v>
      </c>
      <c r="K15" s="18">
        <v>0.64510000000000001</v>
      </c>
      <c r="L15" s="18">
        <v>0.61699999999999999</v>
      </c>
      <c r="M15" s="24">
        <v>0.63019999999999998</v>
      </c>
    </row>
    <row r="16" spans="1:13" ht="20.100000000000001" customHeight="1">
      <c r="A16" s="6" t="s">
        <v>24</v>
      </c>
      <c r="B16" s="13">
        <v>2199</v>
      </c>
      <c r="C16" s="13">
        <v>2409</v>
      </c>
      <c r="D16" s="13">
        <f t="shared" si="2"/>
        <v>4608</v>
      </c>
      <c r="E16" s="13">
        <v>1282</v>
      </c>
      <c r="F16" s="13">
        <v>1319</v>
      </c>
      <c r="G16" s="13">
        <f t="shared" si="3"/>
        <v>2601</v>
      </c>
      <c r="H16" s="18">
        <f t="shared" si="0"/>
        <v>0.58299226921327874</v>
      </c>
      <c r="I16" s="18">
        <f t="shared" si="0"/>
        <v>0.54753009547530096</v>
      </c>
      <c r="J16" s="18">
        <f t="shared" si="0"/>
        <v>0.564453125</v>
      </c>
      <c r="K16" s="18">
        <v>0.64580000000000004</v>
      </c>
      <c r="L16" s="18">
        <v>0.62590000000000001</v>
      </c>
      <c r="M16" s="24">
        <v>0.63539999999999996</v>
      </c>
    </row>
    <row r="17" spans="1:13" ht="20.100000000000001" customHeight="1">
      <c r="A17" s="6" t="s">
        <v>26</v>
      </c>
      <c r="B17" s="13">
        <v>1306</v>
      </c>
      <c r="C17" s="13">
        <v>1523</v>
      </c>
      <c r="D17" s="13">
        <f t="shared" si="2"/>
        <v>2829</v>
      </c>
      <c r="E17" s="13">
        <v>892</v>
      </c>
      <c r="F17" s="13">
        <v>970</v>
      </c>
      <c r="G17" s="13">
        <f t="shared" si="3"/>
        <v>1862</v>
      </c>
      <c r="H17" s="18">
        <f t="shared" si="0"/>
        <v>0.68300153139356812</v>
      </c>
      <c r="I17" s="18">
        <f t="shared" si="0"/>
        <v>0.6369008535784636</v>
      </c>
      <c r="J17" s="18">
        <f t="shared" si="0"/>
        <v>0.65818310357016618</v>
      </c>
      <c r="K17" s="18">
        <v>0.76270000000000004</v>
      </c>
      <c r="L17" s="18">
        <v>0.71819999999999995</v>
      </c>
      <c r="M17" s="24">
        <v>0.73860000000000003</v>
      </c>
    </row>
    <row r="18" spans="1:13" ht="20.100000000000001" customHeight="1">
      <c r="A18" s="6" t="s">
        <v>27</v>
      </c>
      <c r="B18" s="13">
        <v>2301</v>
      </c>
      <c r="C18" s="13">
        <v>2541</v>
      </c>
      <c r="D18" s="13">
        <f t="shared" si="2"/>
        <v>4842</v>
      </c>
      <c r="E18" s="13">
        <v>1381</v>
      </c>
      <c r="F18" s="13">
        <v>1486</v>
      </c>
      <c r="G18" s="13">
        <f t="shared" si="3"/>
        <v>2867</v>
      </c>
      <c r="H18" s="18">
        <f t="shared" si="0"/>
        <v>0.60017383746197306</v>
      </c>
      <c r="I18" s="18">
        <f t="shared" si="0"/>
        <v>0.58480913026367576</v>
      </c>
      <c r="J18" s="18">
        <f t="shared" si="0"/>
        <v>0.59211069805865357</v>
      </c>
      <c r="K18" s="18">
        <v>0.68430000000000002</v>
      </c>
      <c r="L18" s="18">
        <v>0.66879999999999995</v>
      </c>
      <c r="M18" s="24">
        <v>0.67610000000000003</v>
      </c>
    </row>
    <row r="19" spans="1:13" ht="20.100000000000001" customHeight="1">
      <c r="A19" s="6" t="s">
        <v>28</v>
      </c>
      <c r="B19" s="13">
        <v>8821</v>
      </c>
      <c r="C19" s="13">
        <v>9674</v>
      </c>
      <c r="D19" s="13">
        <f t="shared" si="2"/>
        <v>18495</v>
      </c>
      <c r="E19" s="13">
        <v>5786</v>
      </c>
      <c r="F19" s="13">
        <v>5905</v>
      </c>
      <c r="G19" s="13">
        <f t="shared" si="3"/>
        <v>11691</v>
      </c>
      <c r="H19" s="18">
        <f t="shared" si="0"/>
        <v>0.65593470128103393</v>
      </c>
      <c r="I19" s="18">
        <f t="shared" si="0"/>
        <v>0.6103990076493695</v>
      </c>
      <c r="J19" s="18">
        <f t="shared" si="0"/>
        <v>0.63211678832116791</v>
      </c>
      <c r="K19" s="18">
        <v>0.72060000000000002</v>
      </c>
      <c r="L19" s="18">
        <v>0.67859999999999998</v>
      </c>
      <c r="M19" s="24">
        <v>0.6986</v>
      </c>
    </row>
    <row r="20" spans="1:13" ht="20.100000000000001" customHeight="1">
      <c r="A20" s="6" t="s">
        <v>29</v>
      </c>
      <c r="B20" s="13">
        <v>3895</v>
      </c>
      <c r="C20" s="13">
        <v>4352</v>
      </c>
      <c r="D20" s="13">
        <f t="shared" si="2"/>
        <v>8247</v>
      </c>
      <c r="E20" s="13">
        <v>2451</v>
      </c>
      <c r="F20" s="13">
        <v>2663</v>
      </c>
      <c r="G20" s="13">
        <f t="shared" si="3"/>
        <v>5114</v>
      </c>
      <c r="H20" s="18">
        <f t="shared" si="0"/>
        <v>0.62926829268292683</v>
      </c>
      <c r="I20" s="18">
        <f t="shared" si="0"/>
        <v>0.6119025735294118</v>
      </c>
      <c r="J20" s="18">
        <f t="shared" si="0"/>
        <v>0.6201042803443676</v>
      </c>
      <c r="K20" s="18">
        <v>0.72319999999999984</v>
      </c>
      <c r="L20" s="18">
        <v>0.70109999999999995</v>
      </c>
      <c r="M20" s="24">
        <v>0.71150000000000002</v>
      </c>
    </row>
    <row r="21" spans="1:13" ht="20.100000000000001" customHeight="1">
      <c r="A21" s="6" t="s">
        <v>31</v>
      </c>
      <c r="B21" s="13">
        <v>1200</v>
      </c>
      <c r="C21" s="13">
        <v>1383</v>
      </c>
      <c r="D21" s="13">
        <f t="shared" si="2"/>
        <v>2583</v>
      </c>
      <c r="E21" s="15">
        <v>876</v>
      </c>
      <c r="F21" s="13">
        <v>968</v>
      </c>
      <c r="G21" s="13">
        <f t="shared" si="3"/>
        <v>1844</v>
      </c>
      <c r="H21" s="18">
        <f t="shared" si="0"/>
        <v>0.73</v>
      </c>
      <c r="I21" s="18">
        <f t="shared" si="0"/>
        <v>0.69992769342010119</v>
      </c>
      <c r="J21" s="18">
        <f t="shared" si="0"/>
        <v>0.71389856755710412</v>
      </c>
      <c r="K21" s="18">
        <v>0.76519999999999999</v>
      </c>
      <c r="L21" s="18">
        <v>0.73080000000000001</v>
      </c>
      <c r="M21" s="24">
        <v>0.74660000000000004</v>
      </c>
    </row>
    <row r="22" spans="1:13" ht="20.100000000000001" customHeight="1">
      <c r="A22" s="6" t="s">
        <v>33</v>
      </c>
      <c r="B22" s="13">
        <v>1691</v>
      </c>
      <c r="C22" s="13">
        <v>1794</v>
      </c>
      <c r="D22" s="13">
        <f t="shared" si="2"/>
        <v>3485</v>
      </c>
      <c r="E22" s="13">
        <v>1071</v>
      </c>
      <c r="F22" s="13">
        <v>1110</v>
      </c>
      <c r="G22" s="13">
        <f t="shared" si="3"/>
        <v>2181</v>
      </c>
      <c r="H22" s="18">
        <f t="shared" si="0"/>
        <v>0.63335304553518623</v>
      </c>
      <c r="I22" s="18">
        <f t="shared" si="0"/>
        <v>0.61872909698996659</v>
      </c>
      <c r="J22" s="18">
        <f t="shared" si="0"/>
        <v>0.62582496413199429</v>
      </c>
      <c r="K22" s="18">
        <v>0.68830000000000002</v>
      </c>
      <c r="L22" s="18">
        <v>0.69830000000000003</v>
      </c>
      <c r="M22" s="24">
        <v>0.69350000000000001</v>
      </c>
    </row>
    <row r="23" spans="1:13" ht="20.100000000000001" customHeight="1">
      <c r="A23" s="6" t="s">
        <v>34</v>
      </c>
      <c r="B23" s="15">
        <v>484</v>
      </c>
      <c r="C23" s="15">
        <v>512</v>
      </c>
      <c r="D23" s="13">
        <f t="shared" si="2"/>
        <v>996</v>
      </c>
      <c r="E23" s="15">
        <v>371</v>
      </c>
      <c r="F23" s="15">
        <v>401</v>
      </c>
      <c r="G23" s="13">
        <f t="shared" si="3"/>
        <v>772</v>
      </c>
      <c r="H23" s="18">
        <f t="shared" si="0"/>
        <v>0.76652892561983454</v>
      </c>
      <c r="I23" s="18">
        <f t="shared" si="0"/>
        <v>0.783203125</v>
      </c>
      <c r="J23" s="18">
        <f t="shared" si="0"/>
        <v>0.77510040160642557</v>
      </c>
      <c r="K23" s="18">
        <v>0.81720000000000004</v>
      </c>
      <c r="L23" s="18">
        <v>0.78659999999999985</v>
      </c>
      <c r="M23" s="24">
        <v>0.80100000000000005</v>
      </c>
    </row>
    <row r="24" spans="1:13" ht="20.100000000000001" customHeight="1">
      <c r="A24" s="6" t="s">
        <v>21</v>
      </c>
      <c r="B24" s="13">
        <v>1907</v>
      </c>
      <c r="C24" s="13">
        <v>2109</v>
      </c>
      <c r="D24" s="13">
        <f t="shared" si="2"/>
        <v>4016</v>
      </c>
      <c r="E24" s="13">
        <v>1077</v>
      </c>
      <c r="F24" s="13">
        <v>1160</v>
      </c>
      <c r="G24" s="13">
        <f t="shared" si="3"/>
        <v>2237</v>
      </c>
      <c r="H24" s="18">
        <f t="shared" si="0"/>
        <v>0.56476140534871522</v>
      </c>
      <c r="I24" s="18">
        <f t="shared" si="0"/>
        <v>0.55002370791844479</v>
      </c>
      <c r="J24" s="18">
        <f t="shared" si="0"/>
        <v>0.55702191235059761</v>
      </c>
      <c r="K24" s="18">
        <v>0.64529999999999998</v>
      </c>
      <c r="L24" s="18">
        <v>0.63049999999999995</v>
      </c>
      <c r="M24" s="24">
        <v>0.63749999999999996</v>
      </c>
    </row>
    <row r="25" spans="1:13" ht="20.100000000000001" customHeight="1">
      <c r="A25" s="8" t="s">
        <v>36</v>
      </c>
      <c r="B25" s="16">
        <v>3177</v>
      </c>
      <c r="C25" s="16">
        <v>3439</v>
      </c>
      <c r="D25" s="13">
        <f t="shared" si="2"/>
        <v>6616</v>
      </c>
      <c r="E25" s="16">
        <v>1905</v>
      </c>
      <c r="F25" s="16">
        <v>1932</v>
      </c>
      <c r="G25" s="13">
        <f t="shared" si="3"/>
        <v>3837</v>
      </c>
      <c r="H25" s="18">
        <f t="shared" si="0"/>
        <v>0.59962228517469307</v>
      </c>
      <c r="I25" s="18">
        <f t="shared" si="0"/>
        <v>0.56179121837743529</v>
      </c>
      <c r="J25" s="18">
        <f t="shared" si="0"/>
        <v>0.57995767835550172</v>
      </c>
      <c r="K25" s="21">
        <v>0.67730000000000001</v>
      </c>
      <c r="L25" s="21">
        <v>0.63959999999999995</v>
      </c>
      <c r="M25" s="26">
        <v>0.65759999999999996</v>
      </c>
    </row>
    <row r="26" spans="1:13" ht="20.100000000000001" customHeight="1">
      <c r="A26" s="7" t="s">
        <v>15</v>
      </c>
      <c r="B26" s="14">
        <f t="shared" ref="B26:G26" si="4">SUM(B11:B25)</f>
        <v>46737</v>
      </c>
      <c r="C26" s="14">
        <f t="shared" si="4"/>
        <v>51230</v>
      </c>
      <c r="D26" s="14">
        <f t="shared" si="4"/>
        <v>97967</v>
      </c>
      <c r="E26" s="14">
        <f t="shared" si="4"/>
        <v>28812</v>
      </c>
      <c r="F26" s="14">
        <f t="shared" si="4"/>
        <v>30027</v>
      </c>
      <c r="G26" s="14">
        <f t="shared" si="4"/>
        <v>58839</v>
      </c>
      <c r="H26" s="19">
        <f t="shared" si="0"/>
        <v>0.61647089030104629</v>
      </c>
      <c r="I26" s="19">
        <f t="shared" si="0"/>
        <v>0.5861214132344329</v>
      </c>
      <c r="J26" s="19">
        <f t="shared" si="0"/>
        <v>0.60060020210887344</v>
      </c>
      <c r="K26" s="19">
        <v>0.68640000000000001</v>
      </c>
      <c r="L26" s="19">
        <v>0.66110000000000002</v>
      </c>
      <c r="M26" s="25">
        <v>0.67310000000000003</v>
      </c>
    </row>
    <row r="27" spans="1:13" ht="20.100000000000001" customHeight="1">
      <c r="A27" s="9" t="s">
        <v>60</v>
      </c>
      <c r="B27" s="17">
        <f t="shared" ref="B27:G27" si="5">B10+B26</f>
        <v>121068</v>
      </c>
      <c r="C27" s="17">
        <f t="shared" si="5"/>
        <v>133848</v>
      </c>
      <c r="D27" s="17">
        <f t="shared" si="5"/>
        <v>254916</v>
      </c>
      <c r="E27" s="17">
        <f t="shared" si="5"/>
        <v>66644</v>
      </c>
      <c r="F27" s="17">
        <f t="shared" si="5"/>
        <v>70232</v>
      </c>
      <c r="G27" s="17">
        <f t="shared" si="5"/>
        <v>136876</v>
      </c>
      <c r="H27" s="20">
        <f t="shared" si="0"/>
        <v>0.55046750586447291</v>
      </c>
      <c r="I27" s="20">
        <f t="shared" si="0"/>
        <v>0.52471460163767858</v>
      </c>
      <c r="J27" s="20">
        <f t="shared" si="0"/>
        <v>0.53694550361687776</v>
      </c>
      <c r="K27" s="20">
        <v>0.63127279253995583</v>
      </c>
      <c r="L27" s="20">
        <v>0.60852721709845692</v>
      </c>
      <c r="M27" s="27">
        <v>0.61929724258882979</v>
      </c>
    </row>
    <row r="28" spans="1:13" ht="20.100000000000001" customHeight="1"/>
    <row r="29" spans="1:13" ht="20.100000000000001" customHeight="1">
      <c r="A29" s="3" t="s">
        <v>47</v>
      </c>
    </row>
    <row r="30" spans="1:13" ht="20.100000000000001" customHeight="1">
      <c r="A30" s="4" t="s">
        <v>1</v>
      </c>
      <c r="B30" s="11" t="s">
        <v>3</v>
      </c>
      <c r="C30" s="11"/>
      <c r="D30" s="11"/>
      <c r="E30" s="11" t="s">
        <v>7</v>
      </c>
      <c r="F30" s="11"/>
      <c r="G30" s="11"/>
      <c r="H30" s="11" t="s">
        <v>10</v>
      </c>
      <c r="I30" s="11"/>
      <c r="J30" s="11"/>
      <c r="K30" s="11" t="s">
        <v>2</v>
      </c>
      <c r="L30" s="11"/>
      <c r="M30" s="22"/>
    </row>
    <row r="31" spans="1:13" ht="20.100000000000001" customHeight="1">
      <c r="A31" s="5" t="s">
        <v>37</v>
      </c>
      <c r="B31" s="12" t="s">
        <v>5</v>
      </c>
      <c r="C31" s="12" t="s">
        <v>6</v>
      </c>
      <c r="D31" s="12" t="s">
        <v>8</v>
      </c>
      <c r="E31" s="12" t="s">
        <v>5</v>
      </c>
      <c r="F31" s="12" t="s">
        <v>6</v>
      </c>
      <c r="G31" s="12" t="s">
        <v>8</v>
      </c>
      <c r="H31" s="12" t="s">
        <v>5</v>
      </c>
      <c r="I31" s="12" t="s">
        <v>6</v>
      </c>
      <c r="J31" s="12" t="s">
        <v>8</v>
      </c>
      <c r="K31" s="12" t="s">
        <v>5</v>
      </c>
      <c r="L31" s="12" t="s">
        <v>6</v>
      </c>
      <c r="M31" s="23" t="s">
        <v>8</v>
      </c>
    </row>
    <row r="32" spans="1:13" ht="20.100000000000001" customHeight="1">
      <c r="A32" s="6" t="s">
        <v>12</v>
      </c>
      <c r="B32" s="13">
        <v>48941</v>
      </c>
      <c r="C32" s="13">
        <v>55173</v>
      </c>
      <c r="D32" s="13">
        <f>B32+C32</f>
        <v>104114</v>
      </c>
      <c r="E32" s="13">
        <v>24442</v>
      </c>
      <c r="F32" s="13">
        <v>26095</v>
      </c>
      <c r="G32" s="13">
        <f>E32+F32</f>
        <v>50537</v>
      </c>
      <c r="H32" s="18">
        <f t="shared" ref="H32:J52" si="6">E32/B32</f>
        <v>0.49941766616946937</v>
      </c>
      <c r="I32" s="18">
        <f t="shared" si="6"/>
        <v>0.47296684972722158</v>
      </c>
      <c r="J32" s="18">
        <f t="shared" si="6"/>
        <v>0.48540061855274025</v>
      </c>
      <c r="K32" s="18">
        <v>0.58609999999999995</v>
      </c>
      <c r="L32" s="18">
        <v>0.5605</v>
      </c>
      <c r="M32" s="24">
        <v>0.57250000000000001</v>
      </c>
    </row>
    <row r="33" spans="1:13" ht="20.100000000000001" customHeight="1">
      <c r="A33" s="6" t="s">
        <v>13</v>
      </c>
      <c r="B33" s="13">
        <v>15744</v>
      </c>
      <c r="C33" s="13">
        <v>16471</v>
      </c>
      <c r="D33" s="13">
        <f>B33+C33</f>
        <v>32215</v>
      </c>
      <c r="E33" s="13">
        <v>8531</v>
      </c>
      <c r="F33" s="13">
        <v>8888</v>
      </c>
      <c r="G33" s="13">
        <f>E33+F33</f>
        <v>17419</v>
      </c>
      <c r="H33" s="18">
        <f t="shared" si="6"/>
        <v>0.54185721544715448</v>
      </c>
      <c r="I33" s="18">
        <f t="shared" si="6"/>
        <v>0.5396150810515451</v>
      </c>
      <c r="J33" s="18">
        <f t="shared" si="6"/>
        <v>0.54071084898339283</v>
      </c>
      <c r="K33" s="18">
        <v>0.61729999999999996</v>
      </c>
      <c r="L33" s="18">
        <v>0.61140000000000005</v>
      </c>
      <c r="M33" s="24">
        <v>0.61429999999999996</v>
      </c>
    </row>
    <row r="34" spans="1:13" ht="20.100000000000001" customHeight="1">
      <c r="A34" s="6" t="s">
        <v>17</v>
      </c>
      <c r="B34" s="13">
        <v>9646</v>
      </c>
      <c r="C34" s="13">
        <v>10974</v>
      </c>
      <c r="D34" s="13">
        <f>B34+C34</f>
        <v>20620</v>
      </c>
      <c r="E34" s="13">
        <v>4857</v>
      </c>
      <c r="F34" s="13">
        <v>5216</v>
      </c>
      <c r="G34" s="13">
        <f>E34+F34</f>
        <v>10073</v>
      </c>
      <c r="H34" s="18">
        <f t="shared" si="6"/>
        <v>0.5035247771096828</v>
      </c>
      <c r="I34" s="18">
        <f t="shared" si="6"/>
        <v>0.47530526699471481</v>
      </c>
      <c r="J34" s="18">
        <f t="shared" si="6"/>
        <v>0.48850630455868088</v>
      </c>
      <c r="K34" s="18">
        <v>0.6089</v>
      </c>
      <c r="L34" s="18">
        <v>0.59360000000000002</v>
      </c>
      <c r="M34" s="24">
        <v>0.60070000000000001</v>
      </c>
    </row>
    <row r="35" spans="1:13" ht="20.100000000000001" customHeight="1">
      <c r="A35" s="7" t="s">
        <v>9</v>
      </c>
      <c r="B35" s="14">
        <f t="shared" ref="B35:G35" si="7">SUM(B32:B34)</f>
        <v>74331</v>
      </c>
      <c r="C35" s="14">
        <f t="shared" si="7"/>
        <v>82618</v>
      </c>
      <c r="D35" s="14">
        <f t="shared" si="7"/>
        <v>156949</v>
      </c>
      <c r="E35" s="14">
        <f t="shared" si="7"/>
        <v>37830</v>
      </c>
      <c r="F35" s="14">
        <f t="shared" si="7"/>
        <v>40199</v>
      </c>
      <c r="G35" s="14">
        <f t="shared" si="7"/>
        <v>78029</v>
      </c>
      <c r="H35" s="19">
        <f t="shared" si="6"/>
        <v>0.5089397425031279</v>
      </c>
      <c r="I35" s="19">
        <f t="shared" si="6"/>
        <v>0.48656467113704033</v>
      </c>
      <c r="J35" s="19">
        <f t="shared" si="6"/>
        <v>0.49716149832111062</v>
      </c>
      <c r="K35" s="19">
        <v>0.59576235978396341</v>
      </c>
      <c r="L35" s="19">
        <v>0.57517882603850901</v>
      </c>
      <c r="M35" s="25">
        <v>0.58489479877022732</v>
      </c>
    </row>
    <row r="36" spans="1:13" ht="20.100000000000001" customHeight="1">
      <c r="A36" s="6" t="s">
        <v>18</v>
      </c>
      <c r="B36" s="13">
        <v>8537</v>
      </c>
      <c r="C36" s="13">
        <v>9318</v>
      </c>
      <c r="D36" s="13">
        <f t="shared" ref="D36:D50" si="8">B36+C36</f>
        <v>17855</v>
      </c>
      <c r="E36" s="13">
        <v>5014</v>
      </c>
      <c r="F36" s="13">
        <v>5128</v>
      </c>
      <c r="G36" s="13">
        <f t="shared" ref="G36:G50" si="9">E36+F36</f>
        <v>10142</v>
      </c>
      <c r="H36" s="18">
        <f t="shared" si="6"/>
        <v>0.58732575846316037</v>
      </c>
      <c r="I36" s="18">
        <f t="shared" si="6"/>
        <v>0.55033268941833013</v>
      </c>
      <c r="J36" s="18">
        <f t="shared" si="6"/>
        <v>0.56802016241949038</v>
      </c>
      <c r="K36" s="18">
        <v>0.65639999999999998</v>
      </c>
      <c r="L36" s="18">
        <v>0.624</v>
      </c>
      <c r="M36" s="24">
        <v>0.63959999999999995</v>
      </c>
    </row>
    <row r="37" spans="1:13" ht="20.100000000000001" customHeight="1">
      <c r="A37" s="6" t="s">
        <v>11</v>
      </c>
      <c r="B37" s="13">
        <v>2253</v>
      </c>
      <c r="C37" s="13">
        <v>2499</v>
      </c>
      <c r="D37" s="13">
        <f t="shared" si="8"/>
        <v>4752</v>
      </c>
      <c r="E37" s="13">
        <v>1299</v>
      </c>
      <c r="F37" s="13">
        <v>1350</v>
      </c>
      <c r="G37" s="13">
        <f t="shared" si="9"/>
        <v>2649</v>
      </c>
      <c r="H37" s="18">
        <f t="shared" si="6"/>
        <v>0.5765645805592543</v>
      </c>
      <c r="I37" s="18">
        <f t="shared" si="6"/>
        <v>0.54021608643457386</v>
      </c>
      <c r="J37" s="18">
        <f t="shared" si="6"/>
        <v>0.55744949494949492</v>
      </c>
      <c r="K37" s="18">
        <v>0.66510000000000002</v>
      </c>
      <c r="L37" s="18">
        <v>0.64939999999999998</v>
      </c>
      <c r="M37" s="24">
        <v>0.65680000000000005</v>
      </c>
    </row>
    <row r="38" spans="1:13" ht="20.100000000000001" customHeight="1">
      <c r="A38" s="6" t="s">
        <v>20</v>
      </c>
      <c r="B38" s="13">
        <v>5036</v>
      </c>
      <c r="C38" s="13">
        <v>5347</v>
      </c>
      <c r="D38" s="13">
        <f t="shared" si="8"/>
        <v>10383</v>
      </c>
      <c r="E38" s="13">
        <v>2987</v>
      </c>
      <c r="F38" s="13">
        <v>3086</v>
      </c>
      <c r="G38" s="13">
        <f t="shared" si="9"/>
        <v>6073</v>
      </c>
      <c r="H38" s="18">
        <f t="shared" si="6"/>
        <v>0.59312946783161236</v>
      </c>
      <c r="I38" s="18">
        <f t="shared" si="6"/>
        <v>0.57714606321301676</v>
      </c>
      <c r="J38" s="18">
        <f t="shared" si="6"/>
        <v>0.58489839160165658</v>
      </c>
      <c r="K38" s="18">
        <v>0.64900000000000002</v>
      </c>
      <c r="L38" s="18">
        <v>0.6452</v>
      </c>
      <c r="M38" s="24">
        <v>0.64700000000000002</v>
      </c>
    </row>
    <row r="39" spans="1:13" ht="20.100000000000001" customHeight="1">
      <c r="A39" s="6" t="s">
        <v>22</v>
      </c>
      <c r="B39" s="13">
        <v>1816</v>
      </c>
      <c r="C39" s="13">
        <v>1944</v>
      </c>
      <c r="D39" s="13">
        <f t="shared" si="8"/>
        <v>3760</v>
      </c>
      <c r="E39" s="13">
        <v>1163</v>
      </c>
      <c r="F39" s="13">
        <v>1217</v>
      </c>
      <c r="G39" s="13">
        <f t="shared" si="9"/>
        <v>2380</v>
      </c>
      <c r="H39" s="18">
        <f t="shared" si="6"/>
        <v>0.64041850220264318</v>
      </c>
      <c r="I39" s="18">
        <f t="shared" si="6"/>
        <v>0.62602880658436211</v>
      </c>
      <c r="J39" s="18">
        <f t="shared" si="6"/>
        <v>0.63297872340425532</v>
      </c>
      <c r="K39" s="18">
        <v>0.73019999999999985</v>
      </c>
      <c r="L39" s="18">
        <v>0.71279999999999999</v>
      </c>
      <c r="M39" s="24">
        <v>0.72109999999999985</v>
      </c>
    </row>
    <row r="40" spans="1:13" ht="20.100000000000001" customHeight="1">
      <c r="A40" s="6" t="s">
        <v>23</v>
      </c>
      <c r="B40" s="13">
        <v>2114</v>
      </c>
      <c r="C40" s="13">
        <v>2386</v>
      </c>
      <c r="D40" s="13">
        <f t="shared" si="8"/>
        <v>4500</v>
      </c>
      <c r="E40" s="13">
        <v>1257</v>
      </c>
      <c r="F40" s="13">
        <v>1331</v>
      </c>
      <c r="G40" s="13">
        <f t="shared" si="9"/>
        <v>2588</v>
      </c>
      <c r="H40" s="18">
        <f t="shared" si="6"/>
        <v>0.59460737937559127</v>
      </c>
      <c r="I40" s="18">
        <f t="shared" si="6"/>
        <v>0.55783738474434197</v>
      </c>
      <c r="J40" s="18">
        <f t="shared" si="6"/>
        <v>0.57511111111111113</v>
      </c>
      <c r="K40" s="18">
        <v>0.64459999999999995</v>
      </c>
      <c r="L40" s="18">
        <v>0.61699999999999999</v>
      </c>
      <c r="M40" s="24">
        <v>0.63</v>
      </c>
    </row>
    <row r="41" spans="1:13" ht="20.100000000000001" customHeight="1">
      <c r="A41" s="6" t="s">
        <v>24</v>
      </c>
      <c r="B41" s="13">
        <v>2199</v>
      </c>
      <c r="C41" s="13">
        <v>2409</v>
      </c>
      <c r="D41" s="13">
        <f t="shared" si="8"/>
        <v>4608</v>
      </c>
      <c r="E41" s="13">
        <v>1282</v>
      </c>
      <c r="F41" s="13">
        <v>1319</v>
      </c>
      <c r="G41" s="13">
        <f t="shared" si="9"/>
        <v>2601</v>
      </c>
      <c r="H41" s="18">
        <f t="shared" si="6"/>
        <v>0.58299226921327874</v>
      </c>
      <c r="I41" s="18">
        <f t="shared" si="6"/>
        <v>0.54753009547530096</v>
      </c>
      <c r="J41" s="18">
        <f t="shared" si="6"/>
        <v>0.564453125</v>
      </c>
      <c r="K41" s="18">
        <v>0.64580000000000004</v>
      </c>
      <c r="L41" s="18">
        <v>0.62590000000000001</v>
      </c>
      <c r="M41" s="24">
        <v>0.63539999999999996</v>
      </c>
    </row>
    <row r="42" spans="1:13" ht="20.100000000000001" customHeight="1">
      <c r="A42" s="6" t="s">
        <v>26</v>
      </c>
      <c r="B42" s="13">
        <v>1306</v>
      </c>
      <c r="C42" s="13">
        <v>1523</v>
      </c>
      <c r="D42" s="13">
        <f t="shared" si="8"/>
        <v>2829</v>
      </c>
      <c r="E42" s="13">
        <v>892</v>
      </c>
      <c r="F42" s="13">
        <v>970</v>
      </c>
      <c r="G42" s="13">
        <f t="shared" si="9"/>
        <v>1862</v>
      </c>
      <c r="H42" s="18">
        <f t="shared" si="6"/>
        <v>0.68300153139356812</v>
      </c>
      <c r="I42" s="18">
        <f t="shared" si="6"/>
        <v>0.6369008535784636</v>
      </c>
      <c r="J42" s="18">
        <f t="shared" si="6"/>
        <v>0.65818310357016618</v>
      </c>
      <c r="K42" s="18">
        <v>0.76270000000000004</v>
      </c>
      <c r="L42" s="18">
        <v>0.71819999999999995</v>
      </c>
      <c r="M42" s="24">
        <v>0.73860000000000003</v>
      </c>
    </row>
    <row r="43" spans="1:13" ht="20.100000000000001" customHeight="1">
      <c r="A43" s="6" t="s">
        <v>27</v>
      </c>
      <c r="B43" s="13">
        <v>2301</v>
      </c>
      <c r="C43" s="13">
        <v>2541</v>
      </c>
      <c r="D43" s="13">
        <f t="shared" si="8"/>
        <v>4842</v>
      </c>
      <c r="E43" s="13">
        <v>1381</v>
      </c>
      <c r="F43" s="13">
        <v>1486</v>
      </c>
      <c r="G43" s="13">
        <f t="shared" si="9"/>
        <v>2867</v>
      </c>
      <c r="H43" s="18">
        <f t="shared" si="6"/>
        <v>0.60017383746197306</v>
      </c>
      <c r="I43" s="18">
        <f t="shared" si="6"/>
        <v>0.58480913026367576</v>
      </c>
      <c r="J43" s="18">
        <f t="shared" si="6"/>
        <v>0.59211069805865357</v>
      </c>
      <c r="K43" s="18">
        <v>0.68430000000000002</v>
      </c>
      <c r="L43" s="18">
        <v>0.66879999999999995</v>
      </c>
      <c r="M43" s="24">
        <v>0.67610000000000003</v>
      </c>
    </row>
    <row r="44" spans="1:13" ht="20.100000000000001" customHeight="1">
      <c r="A44" s="6" t="s">
        <v>28</v>
      </c>
      <c r="B44" s="13">
        <v>8821</v>
      </c>
      <c r="C44" s="13">
        <v>9674</v>
      </c>
      <c r="D44" s="13">
        <f t="shared" si="8"/>
        <v>18495</v>
      </c>
      <c r="E44" s="13">
        <v>5787</v>
      </c>
      <c r="F44" s="13">
        <v>5905</v>
      </c>
      <c r="G44" s="13">
        <f t="shared" si="9"/>
        <v>11692</v>
      </c>
      <c r="H44" s="18">
        <f t="shared" si="6"/>
        <v>0.65604806711257213</v>
      </c>
      <c r="I44" s="18">
        <f t="shared" si="6"/>
        <v>0.6103990076493695</v>
      </c>
      <c r="J44" s="18">
        <f t="shared" si="6"/>
        <v>0.63217085698837527</v>
      </c>
      <c r="K44" s="18">
        <v>0.72060000000000002</v>
      </c>
      <c r="L44" s="18">
        <v>0.67859999999999998</v>
      </c>
      <c r="M44" s="24">
        <v>0.6986</v>
      </c>
    </row>
    <row r="45" spans="1:13" ht="20.100000000000001" customHeight="1">
      <c r="A45" s="6" t="s">
        <v>29</v>
      </c>
      <c r="B45" s="13">
        <v>3895</v>
      </c>
      <c r="C45" s="13">
        <v>4352</v>
      </c>
      <c r="D45" s="13">
        <f t="shared" si="8"/>
        <v>8247</v>
      </c>
      <c r="E45" s="13">
        <v>2451</v>
      </c>
      <c r="F45" s="13">
        <v>2663</v>
      </c>
      <c r="G45" s="13">
        <f t="shared" si="9"/>
        <v>5114</v>
      </c>
      <c r="H45" s="18">
        <f t="shared" si="6"/>
        <v>0.62926829268292683</v>
      </c>
      <c r="I45" s="18">
        <f t="shared" si="6"/>
        <v>0.6119025735294118</v>
      </c>
      <c r="J45" s="18">
        <f t="shared" si="6"/>
        <v>0.6201042803443676</v>
      </c>
      <c r="K45" s="18">
        <v>0.72319999999999984</v>
      </c>
      <c r="L45" s="18">
        <v>0.70109999999999995</v>
      </c>
      <c r="M45" s="24">
        <v>0.71150000000000002</v>
      </c>
    </row>
    <row r="46" spans="1:13" ht="20.100000000000001" customHeight="1">
      <c r="A46" s="6" t="s">
        <v>31</v>
      </c>
      <c r="B46" s="13">
        <v>1200</v>
      </c>
      <c r="C46" s="13">
        <v>1383</v>
      </c>
      <c r="D46" s="13">
        <f t="shared" si="8"/>
        <v>2583</v>
      </c>
      <c r="E46" s="15">
        <v>876</v>
      </c>
      <c r="F46" s="13">
        <v>968</v>
      </c>
      <c r="G46" s="13">
        <f t="shared" si="9"/>
        <v>1844</v>
      </c>
      <c r="H46" s="18">
        <f t="shared" si="6"/>
        <v>0.73</v>
      </c>
      <c r="I46" s="18">
        <f t="shared" si="6"/>
        <v>0.69992769342010119</v>
      </c>
      <c r="J46" s="18">
        <f t="shared" si="6"/>
        <v>0.71389856755710412</v>
      </c>
      <c r="K46" s="18">
        <v>0.76519999999999999</v>
      </c>
      <c r="L46" s="18">
        <v>0.73080000000000001</v>
      </c>
      <c r="M46" s="24">
        <v>0.74660000000000004</v>
      </c>
    </row>
    <row r="47" spans="1:13" ht="20.100000000000001" customHeight="1">
      <c r="A47" s="6" t="s">
        <v>33</v>
      </c>
      <c r="B47" s="13">
        <v>1691</v>
      </c>
      <c r="C47" s="13">
        <v>1794</v>
      </c>
      <c r="D47" s="13">
        <f t="shared" si="8"/>
        <v>3485</v>
      </c>
      <c r="E47" s="13">
        <v>1070</v>
      </c>
      <c r="F47" s="13">
        <v>1109</v>
      </c>
      <c r="G47" s="13">
        <f t="shared" si="9"/>
        <v>2179</v>
      </c>
      <c r="H47" s="18">
        <f t="shared" si="6"/>
        <v>0.63276167947959772</v>
      </c>
      <c r="I47" s="18">
        <f t="shared" si="6"/>
        <v>0.61817168338907469</v>
      </c>
      <c r="J47" s="18">
        <f t="shared" si="6"/>
        <v>0.62525107604017216</v>
      </c>
      <c r="K47" s="18">
        <v>0.68830000000000002</v>
      </c>
      <c r="L47" s="18">
        <v>0.69830000000000003</v>
      </c>
      <c r="M47" s="24">
        <v>0.69350000000000001</v>
      </c>
    </row>
    <row r="48" spans="1:13" ht="20.100000000000001" customHeight="1">
      <c r="A48" s="6" t="s">
        <v>34</v>
      </c>
      <c r="B48" s="15">
        <v>484</v>
      </c>
      <c r="C48" s="15">
        <v>512</v>
      </c>
      <c r="D48" s="13">
        <f t="shared" si="8"/>
        <v>996</v>
      </c>
      <c r="E48" s="15">
        <v>371</v>
      </c>
      <c r="F48" s="15">
        <v>401</v>
      </c>
      <c r="G48" s="13">
        <f t="shared" si="9"/>
        <v>772</v>
      </c>
      <c r="H48" s="18">
        <f t="shared" si="6"/>
        <v>0.76652892561983454</v>
      </c>
      <c r="I48" s="18">
        <f t="shared" si="6"/>
        <v>0.783203125</v>
      </c>
      <c r="J48" s="18">
        <f t="shared" si="6"/>
        <v>0.77510040160642557</v>
      </c>
      <c r="K48" s="18">
        <v>0.81720000000000004</v>
      </c>
      <c r="L48" s="18">
        <v>0.78659999999999985</v>
      </c>
      <c r="M48" s="24">
        <v>0.80100000000000005</v>
      </c>
    </row>
    <row r="49" spans="1:13" ht="20.100000000000001" customHeight="1">
      <c r="A49" s="6" t="s">
        <v>21</v>
      </c>
      <c r="B49" s="13">
        <v>1907</v>
      </c>
      <c r="C49" s="13">
        <v>2109</v>
      </c>
      <c r="D49" s="13">
        <f t="shared" si="8"/>
        <v>4016</v>
      </c>
      <c r="E49" s="13">
        <v>1077</v>
      </c>
      <c r="F49" s="13">
        <v>1160</v>
      </c>
      <c r="G49" s="13">
        <f t="shared" si="9"/>
        <v>2237</v>
      </c>
      <c r="H49" s="18">
        <f t="shared" si="6"/>
        <v>0.56476140534871522</v>
      </c>
      <c r="I49" s="18">
        <f t="shared" si="6"/>
        <v>0.55002370791844479</v>
      </c>
      <c r="J49" s="18">
        <f t="shared" si="6"/>
        <v>0.55702191235059761</v>
      </c>
      <c r="K49" s="18">
        <v>0.64529999999999998</v>
      </c>
      <c r="L49" s="18">
        <v>0.63049999999999995</v>
      </c>
      <c r="M49" s="24">
        <v>0.63749999999999996</v>
      </c>
    </row>
    <row r="50" spans="1:13" ht="20.100000000000001" customHeight="1">
      <c r="A50" s="8" t="s">
        <v>36</v>
      </c>
      <c r="B50" s="16">
        <v>3177</v>
      </c>
      <c r="C50" s="16">
        <v>3439</v>
      </c>
      <c r="D50" s="13">
        <f t="shared" si="8"/>
        <v>6616</v>
      </c>
      <c r="E50" s="16">
        <v>1905</v>
      </c>
      <c r="F50" s="16">
        <v>1931</v>
      </c>
      <c r="G50" s="13">
        <f t="shared" si="9"/>
        <v>3836</v>
      </c>
      <c r="H50" s="21">
        <f t="shared" si="6"/>
        <v>0.59962228517469307</v>
      </c>
      <c r="I50" s="21">
        <f t="shared" si="6"/>
        <v>0.56150043617330603</v>
      </c>
      <c r="J50" s="21">
        <f t="shared" si="6"/>
        <v>0.57980652962515111</v>
      </c>
      <c r="K50" s="21">
        <v>0.67730000000000001</v>
      </c>
      <c r="L50" s="21">
        <v>0.63959999999999995</v>
      </c>
      <c r="M50" s="26">
        <v>0.65759999999999996</v>
      </c>
    </row>
    <row r="51" spans="1:13" ht="20.100000000000001" customHeight="1">
      <c r="A51" s="7" t="s">
        <v>15</v>
      </c>
      <c r="B51" s="14">
        <f t="shared" ref="B51:G51" si="10">SUM(B36:B50)</f>
        <v>46737</v>
      </c>
      <c r="C51" s="14">
        <f t="shared" si="10"/>
        <v>51230</v>
      </c>
      <c r="D51" s="14">
        <f t="shared" si="10"/>
        <v>97967</v>
      </c>
      <c r="E51" s="14">
        <f t="shared" si="10"/>
        <v>28812</v>
      </c>
      <c r="F51" s="14">
        <f t="shared" si="10"/>
        <v>30024</v>
      </c>
      <c r="G51" s="14">
        <f t="shared" si="10"/>
        <v>58836</v>
      </c>
      <c r="H51" s="19">
        <f t="shared" si="6"/>
        <v>0.61647089030104629</v>
      </c>
      <c r="I51" s="19">
        <f t="shared" si="6"/>
        <v>0.5860628537966035</v>
      </c>
      <c r="J51" s="19">
        <f t="shared" si="6"/>
        <v>0.60056957955229817</v>
      </c>
      <c r="K51" s="19">
        <v>0.68630000000000002</v>
      </c>
      <c r="L51" s="19">
        <v>0.66100000000000003</v>
      </c>
      <c r="M51" s="25">
        <v>0.67310000000000003</v>
      </c>
    </row>
    <row r="52" spans="1:13" ht="20.100000000000001" customHeight="1">
      <c r="A52" s="9" t="s">
        <v>60</v>
      </c>
      <c r="B52" s="17">
        <f t="shared" ref="B52:G52" si="11">SUM(B35+B51)</f>
        <v>121068</v>
      </c>
      <c r="C52" s="17">
        <f t="shared" si="11"/>
        <v>133848</v>
      </c>
      <c r="D52" s="17">
        <f t="shared" si="11"/>
        <v>254916</v>
      </c>
      <c r="E52" s="17">
        <f t="shared" si="11"/>
        <v>66642</v>
      </c>
      <c r="F52" s="17">
        <f t="shared" si="11"/>
        <v>70223</v>
      </c>
      <c r="G52" s="17">
        <f t="shared" si="11"/>
        <v>136865</v>
      </c>
      <c r="H52" s="20">
        <f t="shared" si="6"/>
        <v>0.55045098622261868</v>
      </c>
      <c r="I52" s="20">
        <f t="shared" si="6"/>
        <v>0.52464736118582267</v>
      </c>
      <c r="J52" s="20">
        <f t="shared" si="6"/>
        <v>0.53690235214737403</v>
      </c>
      <c r="K52" s="20">
        <v>0.63119120850431987</v>
      </c>
      <c r="L52" s="20">
        <v>0.60846118289273843</v>
      </c>
      <c r="M52" s="27">
        <v>0.61922384554170884</v>
      </c>
    </row>
    <row r="53" spans="1:13" ht="20.100000000000001" customHeight="1"/>
    <row r="54" spans="1:13" ht="20.100000000000001" customHeight="1"/>
  </sheetData>
  <mergeCells count="9">
    <mergeCell ref="A1:M1"/>
    <mergeCell ref="B5:D5"/>
    <mergeCell ref="E5:G5"/>
    <mergeCell ref="H5:J5"/>
    <mergeCell ref="K5:M5"/>
    <mergeCell ref="B30:D30"/>
    <mergeCell ref="E30:G30"/>
    <mergeCell ref="H30:J30"/>
    <mergeCell ref="K30:M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1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27"/>
  <sheetViews>
    <sheetView workbookViewId="0">
      <selection activeCell="A2" sqref="A2"/>
    </sheetView>
  </sheetViews>
  <sheetFormatPr defaultRowHeight="13.5"/>
  <cols>
    <col min="1" max="1" width="13.625" customWidth="1"/>
    <col min="2" max="37" width="15.625" customWidth="1"/>
  </cols>
  <sheetData>
    <row r="1" spans="1:12" ht="30" customHeight="1">
      <c r="A1" s="28" t="s">
        <v>44</v>
      </c>
      <c r="B1" s="28"/>
      <c r="C1" s="28"/>
      <c r="D1" s="28"/>
      <c r="E1" s="28"/>
      <c r="F1" s="28"/>
      <c r="G1" s="28"/>
      <c r="H1" s="50"/>
      <c r="I1" s="50"/>
      <c r="J1" s="50"/>
      <c r="K1" s="52"/>
      <c r="L1" s="52"/>
    </row>
    <row r="2" spans="1:12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100000000000001" customHeight="1">
      <c r="A3" s="2" t="s">
        <v>49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0.100000000000001" customHeight="1">
      <c r="A4" s="29" t="s">
        <v>39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45">
        <v>6</v>
      </c>
    </row>
    <row r="5" spans="1:12" ht="20.100000000000001" customHeight="1">
      <c r="A5" s="30"/>
      <c r="B5" s="38" t="s">
        <v>50</v>
      </c>
      <c r="C5" s="38" t="s">
        <v>56</v>
      </c>
      <c r="D5" s="38" t="s">
        <v>35</v>
      </c>
      <c r="E5" s="38" t="s">
        <v>58</v>
      </c>
      <c r="F5" s="38" t="s">
        <v>14</v>
      </c>
      <c r="G5" s="46" t="s">
        <v>32</v>
      </c>
    </row>
    <row r="6" spans="1:12" ht="20.100000000000001" customHeight="1">
      <c r="A6" s="31"/>
      <c r="B6" s="39" t="s">
        <v>25</v>
      </c>
      <c r="C6" s="39" t="s">
        <v>52</v>
      </c>
      <c r="D6" s="39" t="s">
        <v>46</v>
      </c>
      <c r="E6" s="39" t="s">
        <v>53</v>
      </c>
      <c r="F6" s="39" t="s">
        <v>59</v>
      </c>
      <c r="G6" s="47" t="s">
        <v>61</v>
      </c>
    </row>
    <row r="7" spans="1:12" ht="20.100000000000001" customHeight="1">
      <c r="A7" s="32" t="s">
        <v>12</v>
      </c>
      <c r="B7" s="40">
        <v>12589</v>
      </c>
      <c r="C7" s="40">
        <v>431</v>
      </c>
      <c r="D7" s="40">
        <v>17478</v>
      </c>
      <c r="E7" s="40">
        <v>4827</v>
      </c>
      <c r="F7" s="40">
        <v>4315</v>
      </c>
      <c r="G7" s="48">
        <v>8544</v>
      </c>
    </row>
    <row r="8" spans="1:12" ht="20.100000000000001" customHeight="1">
      <c r="A8" s="32" t="s">
        <v>13</v>
      </c>
      <c r="B8" s="40">
        <v>4214</v>
      </c>
      <c r="C8" s="40">
        <v>138</v>
      </c>
      <c r="D8" s="40">
        <v>6322</v>
      </c>
      <c r="E8" s="40">
        <v>1763</v>
      </c>
      <c r="F8" s="40">
        <v>1321</v>
      </c>
      <c r="G8" s="48">
        <v>2835</v>
      </c>
    </row>
    <row r="9" spans="1:12" ht="20.100000000000001" customHeight="1">
      <c r="A9" s="33" t="s">
        <v>17</v>
      </c>
      <c r="B9" s="41">
        <v>2379</v>
      </c>
      <c r="C9" s="41">
        <v>89</v>
      </c>
      <c r="D9" s="41">
        <v>3615</v>
      </c>
      <c r="E9" s="41">
        <v>859</v>
      </c>
      <c r="F9" s="40">
        <v>693</v>
      </c>
      <c r="G9" s="48">
        <v>1935</v>
      </c>
    </row>
    <row r="10" spans="1:12" ht="20.100000000000001" customHeight="1">
      <c r="A10" s="34" t="s">
        <v>16</v>
      </c>
      <c r="B10" s="42">
        <f t="shared" ref="B10:G10" si="0">SUM(B7:B9)</f>
        <v>19182</v>
      </c>
      <c r="C10" s="42">
        <f t="shared" si="0"/>
        <v>658</v>
      </c>
      <c r="D10" s="42">
        <f t="shared" si="0"/>
        <v>27415</v>
      </c>
      <c r="E10" s="42">
        <f t="shared" si="0"/>
        <v>7449</v>
      </c>
      <c r="F10" s="42">
        <f t="shared" si="0"/>
        <v>6329</v>
      </c>
      <c r="G10" s="42">
        <f t="shared" si="0"/>
        <v>13314</v>
      </c>
    </row>
    <row r="11" spans="1:12" ht="20.100000000000001" customHeight="1">
      <c r="A11" s="35" t="s">
        <v>18</v>
      </c>
      <c r="B11" s="43">
        <v>1629</v>
      </c>
      <c r="C11" s="43">
        <v>87</v>
      </c>
      <c r="D11" s="43">
        <v>4052</v>
      </c>
      <c r="E11" s="43">
        <v>673</v>
      </c>
      <c r="F11" s="40">
        <v>691</v>
      </c>
      <c r="G11" s="48">
        <v>2555</v>
      </c>
    </row>
    <row r="12" spans="1:12" ht="20.100000000000001" customHeight="1">
      <c r="A12" s="32" t="s">
        <v>11</v>
      </c>
      <c r="B12" s="40">
        <v>738</v>
      </c>
      <c r="C12" s="40">
        <v>22</v>
      </c>
      <c r="D12" s="40">
        <v>900</v>
      </c>
      <c r="E12" s="40">
        <v>255</v>
      </c>
      <c r="F12" s="40">
        <v>159</v>
      </c>
      <c r="G12" s="48">
        <v>423</v>
      </c>
    </row>
    <row r="13" spans="1:12" ht="20.100000000000001" customHeight="1">
      <c r="A13" s="32" t="s">
        <v>20</v>
      </c>
      <c r="B13" s="40">
        <v>1527</v>
      </c>
      <c r="C13" s="40">
        <v>89</v>
      </c>
      <c r="D13" s="40">
        <v>2293</v>
      </c>
      <c r="E13" s="40">
        <v>405</v>
      </c>
      <c r="F13" s="40">
        <v>429</v>
      </c>
      <c r="G13" s="48">
        <v>973</v>
      </c>
    </row>
    <row r="14" spans="1:12" ht="20.100000000000001" customHeight="1">
      <c r="A14" s="32" t="s">
        <v>22</v>
      </c>
      <c r="B14" s="40">
        <v>650</v>
      </c>
      <c r="C14" s="40">
        <v>26</v>
      </c>
      <c r="D14" s="40">
        <v>844</v>
      </c>
      <c r="E14" s="40">
        <v>95</v>
      </c>
      <c r="F14" s="40">
        <v>141</v>
      </c>
      <c r="G14" s="48">
        <v>480</v>
      </c>
    </row>
    <row r="15" spans="1:12" ht="20.100000000000001" customHeight="1">
      <c r="A15" s="32" t="s">
        <v>23</v>
      </c>
      <c r="B15" s="40">
        <v>642</v>
      </c>
      <c r="C15" s="40">
        <v>15</v>
      </c>
      <c r="D15" s="40">
        <v>876</v>
      </c>
      <c r="E15" s="40">
        <v>266</v>
      </c>
      <c r="F15" s="40">
        <v>144</v>
      </c>
      <c r="G15" s="48">
        <v>500</v>
      </c>
    </row>
    <row r="16" spans="1:12" ht="20.100000000000001" customHeight="1">
      <c r="A16" s="32" t="s">
        <v>24</v>
      </c>
      <c r="B16" s="40">
        <v>633</v>
      </c>
      <c r="C16" s="40">
        <v>23</v>
      </c>
      <c r="D16" s="40">
        <v>845</v>
      </c>
      <c r="E16" s="40">
        <v>277</v>
      </c>
      <c r="F16" s="40">
        <v>177</v>
      </c>
      <c r="G16" s="48">
        <v>542</v>
      </c>
    </row>
    <row r="17" spans="1:8" ht="20.100000000000001" customHeight="1">
      <c r="A17" s="32" t="s">
        <v>26</v>
      </c>
      <c r="B17" s="40">
        <v>556</v>
      </c>
      <c r="C17" s="40">
        <v>21</v>
      </c>
      <c r="D17" s="40">
        <v>626</v>
      </c>
      <c r="E17" s="40">
        <v>122</v>
      </c>
      <c r="F17" s="40">
        <v>125</v>
      </c>
      <c r="G17" s="48">
        <v>337</v>
      </c>
    </row>
    <row r="18" spans="1:8" ht="20.100000000000001" customHeight="1">
      <c r="A18" s="32" t="s">
        <v>27</v>
      </c>
      <c r="B18" s="40">
        <v>665</v>
      </c>
      <c r="C18" s="40">
        <v>32</v>
      </c>
      <c r="D18" s="40">
        <v>1168</v>
      </c>
      <c r="E18" s="40">
        <v>208</v>
      </c>
      <c r="F18" s="40">
        <v>163</v>
      </c>
      <c r="G18" s="48">
        <v>499</v>
      </c>
    </row>
    <row r="19" spans="1:8" ht="20.100000000000001" customHeight="1">
      <c r="A19" s="32" t="s">
        <v>28</v>
      </c>
      <c r="B19" s="40">
        <v>3031</v>
      </c>
      <c r="C19" s="40">
        <v>93</v>
      </c>
      <c r="D19" s="40">
        <v>4713</v>
      </c>
      <c r="E19" s="40">
        <v>705</v>
      </c>
      <c r="F19" s="40">
        <v>752</v>
      </c>
      <c r="G19" s="48">
        <v>1903</v>
      </c>
    </row>
    <row r="20" spans="1:8" ht="20.100000000000001" customHeight="1">
      <c r="A20" s="32" t="s">
        <v>29</v>
      </c>
      <c r="B20" s="40">
        <v>1021</v>
      </c>
      <c r="C20" s="40">
        <v>44</v>
      </c>
      <c r="D20" s="40">
        <v>2274</v>
      </c>
      <c r="E20" s="40">
        <v>230</v>
      </c>
      <c r="F20" s="40">
        <v>309</v>
      </c>
      <c r="G20" s="48">
        <v>1003</v>
      </c>
    </row>
    <row r="21" spans="1:8" ht="20.100000000000001" customHeight="1">
      <c r="A21" s="32" t="s">
        <v>31</v>
      </c>
      <c r="B21" s="40">
        <v>495</v>
      </c>
      <c r="C21" s="40">
        <v>18</v>
      </c>
      <c r="D21" s="40">
        <v>653</v>
      </c>
      <c r="E21" s="40">
        <v>68</v>
      </c>
      <c r="F21" s="40">
        <v>116</v>
      </c>
      <c r="G21" s="48">
        <v>429</v>
      </c>
    </row>
    <row r="22" spans="1:8" ht="20.100000000000001" customHeight="1">
      <c r="A22" s="32" t="s">
        <v>33</v>
      </c>
      <c r="B22" s="40">
        <v>504</v>
      </c>
      <c r="C22" s="40">
        <v>33</v>
      </c>
      <c r="D22" s="40">
        <v>832</v>
      </c>
      <c r="E22" s="40">
        <v>105</v>
      </c>
      <c r="F22" s="40">
        <v>194</v>
      </c>
      <c r="G22" s="48">
        <v>407</v>
      </c>
      <c r="H22" s="51"/>
    </row>
    <row r="23" spans="1:8" ht="20.100000000000001" customHeight="1">
      <c r="A23" s="32" t="s">
        <v>34</v>
      </c>
      <c r="B23" s="40">
        <v>170</v>
      </c>
      <c r="C23" s="40">
        <v>13</v>
      </c>
      <c r="D23" s="40">
        <v>334</v>
      </c>
      <c r="E23" s="40">
        <v>61</v>
      </c>
      <c r="F23" s="40">
        <v>48</v>
      </c>
      <c r="G23" s="48">
        <v>92</v>
      </c>
    </row>
    <row r="24" spans="1:8" ht="20.100000000000001" customHeight="1">
      <c r="A24" s="32" t="s">
        <v>21</v>
      </c>
      <c r="B24" s="40">
        <v>348</v>
      </c>
      <c r="C24" s="40">
        <v>26</v>
      </c>
      <c r="D24" s="40">
        <v>870</v>
      </c>
      <c r="E24" s="40">
        <v>273</v>
      </c>
      <c r="F24" s="40">
        <v>160</v>
      </c>
      <c r="G24" s="48">
        <v>452</v>
      </c>
    </row>
    <row r="25" spans="1:8" ht="20.100000000000001" customHeight="1">
      <c r="A25" s="33" t="s">
        <v>36</v>
      </c>
      <c r="B25" s="41">
        <v>693</v>
      </c>
      <c r="C25" s="41">
        <v>30</v>
      </c>
      <c r="D25" s="41">
        <v>1373</v>
      </c>
      <c r="E25" s="41">
        <v>263</v>
      </c>
      <c r="F25" s="41">
        <v>288</v>
      </c>
      <c r="G25" s="49">
        <v>1026</v>
      </c>
    </row>
    <row r="26" spans="1:8" ht="20.100000000000001" customHeight="1">
      <c r="A26" s="34" t="s">
        <v>15</v>
      </c>
      <c r="B26" s="42">
        <f t="shared" ref="B26:G26" si="1">SUM(B11:B25)</f>
        <v>13302</v>
      </c>
      <c r="C26" s="42">
        <f t="shared" si="1"/>
        <v>572</v>
      </c>
      <c r="D26" s="42">
        <f t="shared" si="1"/>
        <v>22653</v>
      </c>
      <c r="E26" s="42">
        <f t="shared" si="1"/>
        <v>4006</v>
      </c>
      <c r="F26" s="42">
        <f t="shared" si="1"/>
        <v>3896</v>
      </c>
      <c r="G26" s="42">
        <f t="shared" si="1"/>
        <v>11621</v>
      </c>
    </row>
    <row r="27" spans="1:8" ht="20.100000000000001" customHeight="1">
      <c r="A27" s="36" t="s">
        <v>60</v>
      </c>
      <c r="B27" s="44">
        <f t="shared" ref="B27:G27" si="2">B10+B26</f>
        <v>32484</v>
      </c>
      <c r="C27" s="44">
        <f t="shared" si="2"/>
        <v>1230</v>
      </c>
      <c r="D27" s="44">
        <f t="shared" si="2"/>
        <v>50068</v>
      </c>
      <c r="E27" s="44">
        <f t="shared" si="2"/>
        <v>11455</v>
      </c>
      <c r="F27" s="44">
        <f t="shared" si="2"/>
        <v>10225</v>
      </c>
      <c r="G27" s="44">
        <f t="shared" si="2"/>
        <v>24935</v>
      </c>
    </row>
    <row r="28" spans="1:8" ht="20.100000000000001" customHeight="1"/>
    <row r="29" spans="1:8" ht="20.100000000000001" customHeight="1"/>
  </sheetData>
  <mergeCells count="2">
    <mergeCell ref="A1:G1"/>
    <mergeCell ref="A4:A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105"/>
  <sheetViews>
    <sheetView zoomScaleSheetLayoutView="100" workbookViewId="0">
      <selection activeCell="J2" sqref="J2"/>
    </sheetView>
  </sheetViews>
  <sheetFormatPr defaultRowHeight="13.5"/>
  <cols>
    <col min="1" max="1" width="13.625" customWidth="1"/>
    <col min="2" max="10" width="11.625" customWidth="1"/>
    <col min="11" max="37" width="15.625" customWidth="1"/>
  </cols>
  <sheetData>
    <row r="1" spans="1:12" ht="39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52"/>
      <c r="L1" s="52"/>
    </row>
    <row r="2" spans="1:12" ht="20.100000000000001" customHeight="1">
      <c r="A2" s="2" t="s">
        <v>49</v>
      </c>
    </row>
    <row r="3" spans="1:12" ht="20.100000000000001" customHeight="1">
      <c r="A3" s="53" t="s">
        <v>39</v>
      </c>
      <c r="B3" s="61">
        <v>1</v>
      </c>
      <c r="C3" s="61"/>
      <c r="D3" s="61"/>
      <c r="E3" s="61">
        <v>2</v>
      </c>
      <c r="F3" s="61"/>
      <c r="G3" s="61"/>
      <c r="H3" s="61">
        <v>3</v>
      </c>
      <c r="I3" s="61"/>
      <c r="J3" s="83"/>
    </row>
    <row r="4" spans="1:12" ht="20.100000000000001" customHeight="1">
      <c r="A4" s="54"/>
      <c r="B4" s="62" t="s">
        <v>42</v>
      </c>
      <c r="C4" s="62"/>
      <c r="D4" s="62"/>
      <c r="E4" s="62" t="s">
        <v>57</v>
      </c>
      <c r="F4" s="62"/>
      <c r="G4" s="62"/>
      <c r="H4" s="62" t="s">
        <v>38</v>
      </c>
      <c r="I4" s="62"/>
      <c r="J4" s="84"/>
    </row>
    <row r="5" spans="1:12" ht="20.100000000000001" customHeight="1">
      <c r="A5" s="54"/>
      <c r="B5" s="63" t="s">
        <v>40</v>
      </c>
      <c r="C5" s="81" t="s">
        <v>41</v>
      </c>
      <c r="D5" s="81" t="s">
        <v>43</v>
      </c>
      <c r="E5" s="63" t="s">
        <v>40</v>
      </c>
      <c r="F5" s="81" t="s">
        <v>41</v>
      </c>
      <c r="G5" s="81" t="s">
        <v>43</v>
      </c>
      <c r="H5" s="81" t="s">
        <v>40</v>
      </c>
      <c r="I5" s="81" t="s">
        <v>41</v>
      </c>
      <c r="J5" s="85" t="s">
        <v>43</v>
      </c>
    </row>
    <row r="6" spans="1:12" ht="20.100000000000001" customHeight="1">
      <c r="A6" s="54"/>
      <c r="B6" s="63"/>
      <c r="C6" s="82" t="s">
        <v>40</v>
      </c>
      <c r="D6" s="82" t="s">
        <v>40</v>
      </c>
      <c r="E6" s="63"/>
      <c r="F6" s="82" t="s">
        <v>40</v>
      </c>
      <c r="G6" s="82" t="s">
        <v>40</v>
      </c>
      <c r="H6" s="82"/>
      <c r="I6" s="82" t="s">
        <v>40</v>
      </c>
      <c r="J6" s="86" t="s">
        <v>40</v>
      </c>
    </row>
    <row r="7" spans="1:12" ht="20.100000000000001" customHeight="1">
      <c r="A7" s="55" t="s">
        <v>12</v>
      </c>
      <c r="B7" s="64">
        <f t="shared" ref="B7:B27" si="0">C7+D7</f>
        <v>2453.0659999999998</v>
      </c>
      <c r="C7" s="64">
        <v>2189</v>
      </c>
      <c r="D7" s="64">
        <v>264.06599999999997</v>
      </c>
      <c r="E7" s="64">
        <f t="shared" ref="E7:E27" si="1">F7+G7</f>
        <v>8097.2640000000001</v>
      </c>
      <c r="F7" s="64">
        <v>4822</v>
      </c>
      <c r="G7" s="64">
        <v>3275.2640000000001</v>
      </c>
      <c r="H7" s="64">
        <f t="shared" ref="H7:H27" si="2">I7+J7</f>
        <v>9198.0339999999997</v>
      </c>
      <c r="I7" s="64">
        <v>5170</v>
      </c>
      <c r="J7" s="87">
        <v>4028.0340000000001</v>
      </c>
    </row>
    <row r="8" spans="1:12" ht="20.100000000000001" customHeight="1">
      <c r="A8" s="55" t="s">
        <v>13</v>
      </c>
      <c r="B8" s="64">
        <f t="shared" si="0"/>
        <v>824.65200000000004</v>
      </c>
      <c r="C8" s="64">
        <v>756</v>
      </c>
      <c r="D8" s="64">
        <v>68.652000000000001</v>
      </c>
      <c r="E8" s="64">
        <f t="shared" si="1"/>
        <v>2520.3240000000001</v>
      </c>
      <c r="F8" s="64">
        <v>1485</v>
      </c>
      <c r="G8" s="64">
        <v>1035.3240000000001</v>
      </c>
      <c r="H8" s="64">
        <f t="shared" si="2"/>
        <v>2606.0190000000002</v>
      </c>
      <c r="I8" s="64">
        <v>1841</v>
      </c>
      <c r="J8" s="87">
        <v>765.01900000000001</v>
      </c>
    </row>
    <row r="9" spans="1:12" ht="20.100000000000001" customHeight="1">
      <c r="A9" s="56" t="s">
        <v>17</v>
      </c>
      <c r="B9" s="65">
        <f t="shared" si="0"/>
        <v>419.03699999999998</v>
      </c>
      <c r="C9" s="65">
        <v>398</v>
      </c>
      <c r="D9" s="65">
        <v>21.036999999999999</v>
      </c>
      <c r="E9" s="65">
        <f t="shared" si="1"/>
        <v>1526.93</v>
      </c>
      <c r="F9" s="65">
        <v>1015</v>
      </c>
      <c r="G9" s="65">
        <v>511.93</v>
      </c>
      <c r="H9" s="65">
        <f t="shared" si="2"/>
        <v>1926.0439999999999</v>
      </c>
      <c r="I9" s="65">
        <v>1225</v>
      </c>
      <c r="J9" s="88">
        <v>701.04399999999998</v>
      </c>
    </row>
    <row r="10" spans="1:12" ht="20.100000000000001" customHeight="1">
      <c r="A10" s="34" t="s">
        <v>16</v>
      </c>
      <c r="B10" s="66">
        <f t="shared" si="0"/>
        <v>3696.7550000000001</v>
      </c>
      <c r="C10" s="66">
        <f>SUM(C7:C9)</f>
        <v>3343</v>
      </c>
      <c r="D10" s="66">
        <f>SUM(D7:D9)</f>
        <v>353.75499999999994</v>
      </c>
      <c r="E10" s="66">
        <f t="shared" si="1"/>
        <v>12144.518</v>
      </c>
      <c r="F10" s="66">
        <f>SUM(F7:F9)</f>
        <v>7322</v>
      </c>
      <c r="G10" s="66">
        <f>SUM(G7:G9)</f>
        <v>4822.518</v>
      </c>
      <c r="H10" s="66">
        <f t="shared" si="2"/>
        <v>13730.097</v>
      </c>
      <c r="I10" s="66">
        <f>SUM(I7:I9)</f>
        <v>8236</v>
      </c>
      <c r="J10" s="89">
        <f>SUM(J7:J9)</f>
        <v>5494.0969999999998</v>
      </c>
    </row>
    <row r="11" spans="1:12" ht="20.100000000000001" customHeight="1">
      <c r="A11" s="57" t="s">
        <v>18</v>
      </c>
      <c r="B11" s="67">
        <f t="shared" si="0"/>
        <v>394.20100000000002</v>
      </c>
      <c r="C11" s="67">
        <v>356</v>
      </c>
      <c r="D11" s="67">
        <v>38.201000000000001</v>
      </c>
      <c r="E11" s="67">
        <f t="shared" si="1"/>
        <v>1071.1689999999999</v>
      </c>
      <c r="F11" s="67">
        <v>769</v>
      </c>
      <c r="G11" s="67">
        <v>302.16899999999998</v>
      </c>
      <c r="H11" s="67">
        <f t="shared" si="2"/>
        <v>2389.9850000000001</v>
      </c>
      <c r="I11" s="67">
        <v>1612</v>
      </c>
      <c r="J11" s="90">
        <v>777.98500000000001</v>
      </c>
    </row>
    <row r="12" spans="1:12" ht="20.100000000000001" customHeight="1">
      <c r="A12" s="55" t="s">
        <v>11</v>
      </c>
      <c r="B12" s="64">
        <f t="shared" si="0"/>
        <v>80</v>
      </c>
      <c r="C12" s="64">
        <v>74</v>
      </c>
      <c r="D12" s="64">
        <v>6</v>
      </c>
      <c r="E12" s="64">
        <f t="shared" si="1"/>
        <v>488.7</v>
      </c>
      <c r="F12" s="64">
        <v>347</v>
      </c>
      <c r="G12" s="64">
        <v>141.69999999999999</v>
      </c>
      <c r="H12" s="64">
        <f t="shared" si="2"/>
        <v>435</v>
      </c>
      <c r="I12" s="64">
        <v>298</v>
      </c>
      <c r="J12" s="87">
        <v>137</v>
      </c>
    </row>
    <row r="13" spans="1:12" ht="20.100000000000001" customHeight="1">
      <c r="A13" s="55" t="s">
        <v>20</v>
      </c>
      <c r="B13" s="64">
        <f t="shared" si="0"/>
        <v>213.07599999999999</v>
      </c>
      <c r="C13" s="64">
        <v>201</v>
      </c>
      <c r="D13" s="64">
        <v>12.076000000000001</v>
      </c>
      <c r="E13" s="64">
        <f t="shared" si="1"/>
        <v>1078.8809999999999</v>
      </c>
      <c r="F13" s="64">
        <v>584</v>
      </c>
      <c r="G13" s="64">
        <v>494.88099999999997</v>
      </c>
      <c r="H13" s="64">
        <f t="shared" si="2"/>
        <v>952.98199999999997</v>
      </c>
      <c r="I13" s="64">
        <v>642</v>
      </c>
      <c r="J13" s="87">
        <v>310.98200000000003</v>
      </c>
    </row>
    <row r="14" spans="1:12" ht="20.100000000000001" customHeight="1">
      <c r="A14" s="55" t="s">
        <v>22</v>
      </c>
      <c r="B14" s="64">
        <f t="shared" si="0"/>
        <v>68</v>
      </c>
      <c r="C14" s="64">
        <v>60</v>
      </c>
      <c r="D14" s="64">
        <v>8</v>
      </c>
      <c r="E14" s="64">
        <f t="shared" si="1"/>
        <v>439.649</v>
      </c>
      <c r="F14" s="64">
        <v>286</v>
      </c>
      <c r="G14" s="64">
        <v>153.649</v>
      </c>
      <c r="H14" s="64">
        <f t="shared" si="2"/>
        <v>435</v>
      </c>
      <c r="I14" s="64">
        <v>300</v>
      </c>
      <c r="J14" s="87">
        <v>135</v>
      </c>
    </row>
    <row r="15" spans="1:12" ht="20.100000000000001" customHeight="1">
      <c r="A15" s="55" t="s">
        <v>23</v>
      </c>
      <c r="B15" s="64">
        <f t="shared" si="0"/>
        <v>72</v>
      </c>
      <c r="C15" s="64">
        <v>69</v>
      </c>
      <c r="D15" s="64">
        <v>3</v>
      </c>
      <c r="E15" s="64">
        <f t="shared" si="1"/>
        <v>374</v>
      </c>
      <c r="F15" s="64">
        <v>245</v>
      </c>
      <c r="G15" s="64">
        <v>129</v>
      </c>
      <c r="H15" s="64">
        <f t="shared" si="2"/>
        <v>481</v>
      </c>
      <c r="I15" s="64">
        <v>343</v>
      </c>
      <c r="J15" s="87">
        <v>138</v>
      </c>
    </row>
    <row r="16" spans="1:12" ht="20.100000000000001" customHeight="1">
      <c r="A16" s="55" t="s">
        <v>24</v>
      </c>
      <c r="B16" s="64">
        <f t="shared" si="0"/>
        <v>131</v>
      </c>
      <c r="C16" s="64">
        <v>127</v>
      </c>
      <c r="D16" s="64">
        <v>4</v>
      </c>
      <c r="E16" s="64">
        <f t="shared" si="1"/>
        <v>410.86400000000003</v>
      </c>
      <c r="F16" s="64">
        <v>314</v>
      </c>
      <c r="G16" s="64">
        <v>96.864000000000004</v>
      </c>
      <c r="H16" s="64">
        <f t="shared" si="2"/>
        <v>571</v>
      </c>
      <c r="I16" s="64">
        <v>466</v>
      </c>
      <c r="J16" s="87">
        <v>105</v>
      </c>
    </row>
    <row r="17" spans="1:10" ht="20.100000000000001" customHeight="1">
      <c r="A17" s="55" t="s">
        <v>26</v>
      </c>
      <c r="B17" s="64">
        <f t="shared" si="0"/>
        <v>63</v>
      </c>
      <c r="C17" s="64">
        <v>58</v>
      </c>
      <c r="D17" s="64">
        <v>5</v>
      </c>
      <c r="E17" s="64">
        <f t="shared" si="1"/>
        <v>351.07600000000002</v>
      </c>
      <c r="F17" s="64">
        <v>204</v>
      </c>
      <c r="G17" s="64">
        <v>147.07599999999999</v>
      </c>
      <c r="H17" s="64">
        <f t="shared" si="2"/>
        <v>371.06299999999999</v>
      </c>
      <c r="I17" s="64">
        <v>236</v>
      </c>
      <c r="J17" s="87">
        <v>135.06299999999999</v>
      </c>
    </row>
    <row r="18" spans="1:10" ht="20.100000000000001" customHeight="1">
      <c r="A18" s="55" t="s">
        <v>27</v>
      </c>
      <c r="B18" s="64">
        <f t="shared" si="0"/>
        <v>108.15300000000001</v>
      </c>
      <c r="C18" s="64">
        <v>98</v>
      </c>
      <c r="D18" s="64">
        <v>10.153</v>
      </c>
      <c r="E18" s="64">
        <f t="shared" si="1"/>
        <v>397.93799999999999</v>
      </c>
      <c r="F18" s="64">
        <v>312</v>
      </c>
      <c r="G18" s="64">
        <v>85.938000000000002</v>
      </c>
      <c r="H18" s="64">
        <f t="shared" si="2"/>
        <v>510.01900000000001</v>
      </c>
      <c r="I18" s="64">
        <v>346</v>
      </c>
      <c r="J18" s="87">
        <v>164.01900000000001</v>
      </c>
    </row>
    <row r="19" spans="1:10" ht="20.100000000000001" customHeight="1">
      <c r="A19" s="55" t="s">
        <v>28</v>
      </c>
      <c r="B19" s="64">
        <f t="shared" si="0"/>
        <v>472.63299999999998</v>
      </c>
      <c r="C19" s="64">
        <v>429</v>
      </c>
      <c r="D19" s="64">
        <v>43.633000000000003</v>
      </c>
      <c r="E19" s="64">
        <f t="shared" si="1"/>
        <v>1911.6210000000001</v>
      </c>
      <c r="F19" s="64">
        <v>1228</v>
      </c>
      <c r="G19" s="64">
        <v>683.62099999999998</v>
      </c>
      <c r="H19" s="64">
        <f t="shared" si="2"/>
        <v>1836.03</v>
      </c>
      <c r="I19" s="64">
        <v>1237</v>
      </c>
      <c r="J19" s="87">
        <v>599.03</v>
      </c>
    </row>
    <row r="20" spans="1:10" ht="20.100000000000001" customHeight="1">
      <c r="A20" s="55" t="s">
        <v>29</v>
      </c>
      <c r="B20" s="64">
        <f t="shared" si="0"/>
        <v>225</v>
      </c>
      <c r="C20" s="64">
        <v>196</v>
      </c>
      <c r="D20" s="64">
        <v>29</v>
      </c>
      <c r="E20" s="64">
        <f t="shared" si="1"/>
        <v>651.77199999999993</v>
      </c>
      <c r="F20" s="64">
        <v>514</v>
      </c>
      <c r="G20" s="64">
        <v>137.77199999999999</v>
      </c>
      <c r="H20" s="64">
        <f t="shared" si="2"/>
        <v>1020</v>
      </c>
      <c r="I20" s="64">
        <v>745</v>
      </c>
      <c r="J20" s="87">
        <v>275</v>
      </c>
    </row>
    <row r="21" spans="1:10" ht="20.100000000000001" customHeight="1">
      <c r="A21" s="55" t="s">
        <v>31</v>
      </c>
      <c r="B21" s="64">
        <f t="shared" si="0"/>
        <v>60</v>
      </c>
      <c r="C21" s="64">
        <v>56</v>
      </c>
      <c r="D21" s="64">
        <v>4</v>
      </c>
      <c r="E21" s="64">
        <f t="shared" si="1"/>
        <v>324</v>
      </c>
      <c r="F21" s="64">
        <v>211</v>
      </c>
      <c r="G21" s="64">
        <v>113</v>
      </c>
      <c r="H21" s="64">
        <f t="shared" si="2"/>
        <v>421</v>
      </c>
      <c r="I21" s="64">
        <v>234</v>
      </c>
      <c r="J21" s="87">
        <v>187</v>
      </c>
    </row>
    <row r="22" spans="1:10" ht="20.100000000000001" customHeight="1">
      <c r="A22" s="55" t="s">
        <v>33</v>
      </c>
      <c r="B22" s="64">
        <f t="shared" si="0"/>
        <v>124</v>
      </c>
      <c r="C22" s="64">
        <v>116</v>
      </c>
      <c r="D22" s="64">
        <v>8</v>
      </c>
      <c r="E22" s="64">
        <f t="shared" si="1"/>
        <v>350</v>
      </c>
      <c r="F22" s="64">
        <v>246</v>
      </c>
      <c r="G22" s="64">
        <v>104</v>
      </c>
      <c r="H22" s="64">
        <f t="shared" si="2"/>
        <v>433</v>
      </c>
      <c r="I22" s="64">
        <v>307</v>
      </c>
      <c r="J22" s="87">
        <v>126</v>
      </c>
    </row>
    <row r="23" spans="1:10" ht="20.100000000000001" customHeight="1">
      <c r="A23" s="55" t="s">
        <v>34</v>
      </c>
      <c r="B23" s="64">
        <f t="shared" si="0"/>
        <v>27</v>
      </c>
      <c r="C23" s="64">
        <v>24</v>
      </c>
      <c r="D23" s="64">
        <v>3</v>
      </c>
      <c r="E23" s="64">
        <f t="shared" si="1"/>
        <v>97.061999999999998</v>
      </c>
      <c r="F23" s="64">
        <v>72</v>
      </c>
      <c r="G23" s="64">
        <v>25.062000000000001</v>
      </c>
      <c r="H23" s="64">
        <f t="shared" si="2"/>
        <v>86.043000000000006</v>
      </c>
      <c r="I23" s="64">
        <v>53</v>
      </c>
      <c r="J23" s="87">
        <v>33.042999999999999</v>
      </c>
    </row>
    <row r="24" spans="1:10" ht="20.100000000000001" customHeight="1">
      <c r="A24" s="55" t="s">
        <v>21</v>
      </c>
      <c r="B24" s="64">
        <f t="shared" si="0"/>
        <v>112</v>
      </c>
      <c r="C24" s="64">
        <v>105</v>
      </c>
      <c r="D24" s="64">
        <v>7</v>
      </c>
      <c r="E24" s="64">
        <f t="shared" si="1"/>
        <v>226.5</v>
      </c>
      <c r="F24" s="64">
        <v>169</v>
      </c>
      <c r="G24" s="64">
        <v>57.5</v>
      </c>
      <c r="H24" s="64">
        <f t="shared" si="2"/>
        <v>466</v>
      </c>
      <c r="I24" s="64">
        <v>373</v>
      </c>
      <c r="J24" s="87">
        <v>93</v>
      </c>
    </row>
    <row r="25" spans="1:10" ht="20.100000000000001" customHeight="1">
      <c r="A25" s="56" t="s">
        <v>36</v>
      </c>
      <c r="B25" s="65">
        <f t="shared" si="0"/>
        <v>129</v>
      </c>
      <c r="C25" s="65">
        <v>121</v>
      </c>
      <c r="D25" s="65">
        <v>8</v>
      </c>
      <c r="E25" s="65">
        <f t="shared" si="1"/>
        <v>410.25</v>
      </c>
      <c r="F25" s="65">
        <v>305</v>
      </c>
      <c r="G25" s="65">
        <v>105.25</v>
      </c>
      <c r="H25" s="65">
        <f t="shared" si="2"/>
        <v>916</v>
      </c>
      <c r="I25" s="65">
        <v>666</v>
      </c>
      <c r="J25" s="88">
        <v>250</v>
      </c>
    </row>
    <row r="26" spans="1:10" ht="20.100000000000001" customHeight="1">
      <c r="A26" s="34" t="s">
        <v>15</v>
      </c>
      <c r="B26" s="68">
        <f t="shared" si="0"/>
        <v>2279.0630000000001</v>
      </c>
      <c r="C26" s="68">
        <f>SUM(C11:C25)</f>
        <v>2090</v>
      </c>
      <c r="D26" s="68">
        <f>SUM(D11:D25)</f>
        <v>189.06300000000002</v>
      </c>
      <c r="E26" s="68">
        <f t="shared" si="1"/>
        <v>8583.482</v>
      </c>
      <c r="F26" s="68">
        <f>SUM(F11:F25)</f>
        <v>5806</v>
      </c>
      <c r="G26" s="68">
        <f>SUM(G11:G25)</f>
        <v>2777.482</v>
      </c>
      <c r="H26" s="68">
        <f t="shared" si="2"/>
        <v>11324.121999999999</v>
      </c>
      <c r="I26" s="68">
        <f>SUM(I11:I25)</f>
        <v>7858</v>
      </c>
      <c r="J26" s="68">
        <f>SUM(J11:J25)</f>
        <v>3466.1220000000003</v>
      </c>
    </row>
    <row r="27" spans="1:10" ht="20.100000000000001" customHeight="1">
      <c r="A27" s="58" t="s">
        <v>60</v>
      </c>
      <c r="B27" s="69">
        <f t="shared" si="0"/>
        <v>5975.8180000000002</v>
      </c>
      <c r="C27" s="69">
        <f>C10+C26</f>
        <v>5433</v>
      </c>
      <c r="D27" s="69">
        <f>D10+D26</f>
        <v>542.81799999999998</v>
      </c>
      <c r="E27" s="69">
        <f t="shared" si="1"/>
        <v>20728</v>
      </c>
      <c r="F27" s="69">
        <f>F10+F26</f>
        <v>13128</v>
      </c>
      <c r="G27" s="69">
        <f>G10+G26</f>
        <v>7600</v>
      </c>
      <c r="H27" s="69">
        <f t="shared" si="2"/>
        <v>25054.219000000001</v>
      </c>
      <c r="I27" s="69">
        <f>I10+I26</f>
        <v>16094</v>
      </c>
      <c r="J27" s="91">
        <f>J10+J26</f>
        <v>8960.219000000001</v>
      </c>
    </row>
    <row r="28" spans="1:10" ht="20.100000000000001" customHeight="1">
      <c r="B28" s="70"/>
      <c r="C28" s="70"/>
      <c r="D28" s="70"/>
      <c r="E28" s="70"/>
      <c r="F28" s="70"/>
      <c r="G28" s="70"/>
      <c r="H28" s="70"/>
      <c r="I28" s="70"/>
      <c r="J28" s="70"/>
    </row>
    <row r="29" spans="1:10" ht="20.100000000000001" customHeight="1">
      <c r="A29" s="53" t="s">
        <v>39</v>
      </c>
      <c r="B29" s="61">
        <v>4</v>
      </c>
      <c r="C29" s="61"/>
      <c r="D29" s="61"/>
      <c r="E29" s="61">
        <v>5</v>
      </c>
      <c r="F29" s="61"/>
      <c r="G29" s="61"/>
      <c r="H29" s="61">
        <v>6</v>
      </c>
      <c r="I29" s="61"/>
      <c r="J29" s="83"/>
    </row>
    <row r="30" spans="1:10" ht="20.100000000000001" customHeight="1">
      <c r="A30" s="59"/>
      <c r="B30" s="71" t="s">
        <v>62</v>
      </c>
      <c r="C30" s="71"/>
      <c r="D30" s="71"/>
      <c r="E30" s="71" t="s">
        <v>63</v>
      </c>
      <c r="F30" s="71"/>
      <c r="G30" s="71"/>
      <c r="H30" s="71" t="s">
        <v>55</v>
      </c>
      <c r="I30" s="71"/>
      <c r="J30" s="92"/>
    </row>
    <row r="31" spans="1:10" ht="20.100000000000001" customHeight="1">
      <c r="A31" s="59"/>
      <c r="B31" s="72" t="s">
        <v>40</v>
      </c>
      <c r="C31" s="74" t="s">
        <v>41</v>
      </c>
      <c r="D31" s="74" t="s">
        <v>43</v>
      </c>
      <c r="E31" s="74" t="s">
        <v>40</v>
      </c>
      <c r="F31" s="74" t="s">
        <v>41</v>
      </c>
      <c r="G31" s="74" t="s">
        <v>43</v>
      </c>
      <c r="H31" s="74" t="s">
        <v>40</v>
      </c>
      <c r="I31" s="74" t="s">
        <v>41</v>
      </c>
      <c r="J31" s="93" t="s">
        <v>43</v>
      </c>
    </row>
    <row r="32" spans="1:10" ht="20.100000000000001" customHeight="1">
      <c r="A32" s="59"/>
      <c r="B32" s="72"/>
      <c r="C32" s="75" t="s">
        <v>40</v>
      </c>
      <c r="D32" s="75" t="s">
        <v>40</v>
      </c>
      <c r="E32" s="75"/>
      <c r="F32" s="75" t="s">
        <v>40</v>
      </c>
      <c r="G32" s="75" t="s">
        <v>40</v>
      </c>
      <c r="H32" s="75"/>
      <c r="I32" s="75" t="s">
        <v>40</v>
      </c>
      <c r="J32" s="94" t="s">
        <v>40</v>
      </c>
    </row>
    <row r="33" spans="1:10" ht="20.100000000000001" customHeight="1">
      <c r="A33" s="60" t="s">
        <v>12</v>
      </c>
      <c r="B33" s="64">
        <f t="shared" ref="B33:B53" si="3">C33+D33</f>
        <v>868</v>
      </c>
      <c r="C33" s="64">
        <v>683</v>
      </c>
      <c r="D33" s="64">
        <v>185</v>
      </c>
      <c r="E33" s="64">
        <f t="shared" ref="E33:E53" si="4">F33+G33</f>
        <v>340</v>
      </c>
      <c r="F33" s="64">
        <v>177</v>
      </c>
      <c r="G33" s="64">
        <v>163</v>
      </c>
      <c r="H33" s="64">
        <f t="shared" ref="H33:H53" si="5">I33+J33</f>
        <v>124.75</v>
      </c>
      <c r="I33" s="64">
        <v>87.418000000000006</v>
      </c>
      <c r="J33" s="87">
        <v>37.332000000000001</v>
      </c>
    </row>
    <row r="34" spans="1:10" ht="20.100000000000001" customHeight="1">
      <c r="A34" s="60" t="s">
        <v>13</v>
      </c>
      <c r="B34" s="64">
        <f t="shared" si="3"/>
        <v>258</v>
      </c>
      <c r="C34" s="64">
        <v>223</v>
      </c>
      <c r="D34" s="64">
        <v>35</v>
      </c>
      <c r="E34" s="64">
        <f t="shared" si="4"/>
        <v>94</v>
      </c>
      <c r="F34" s="64">
        <v>65</v>
      </c>
      <c r="G34" s="64">
        <v>29</v>
      </c>
      <c r="H34" s="64">
        <f t="shared" si="5"/>
        <v>54.155999999999999</v>
      </c>
      <c r="I34" s="64">
        <v>36</v>
      </c>
      <c r="J34" s="87">
        <v>18.155999999999999</v>
      </c>
    </row>
    <row r="35" spans="1:10" ht="20.100000000000001" customHeight="1">
      <c r="A35" s="56" t="s">
        <v>17</v>
      </c>
      <c r="B35" s="65">
        <f t="shared" si="3"/>
        <v>118</v>
      </c>
      <c r="C35" s="65">
        <v>103</v>
      </c>
      <c r="D35" s="65">
        <v>15</v>
      </c>
      <c r="E35" s="65">
        <f t="shared" si="4"/>
        <v>69</v>
      </c>
      <c r="F35" s="65">
        <v>48</v>
      </c>
      <c r="G35" s="65">
        <v>21</v>
      </c>
      <c r="H35" s="65">
        <f t="shared" si="5"/>
        <v>22.959</v>
      </c>
      <c r="I35" s="65">
        <v>15.925000000000001</v>
      </c>
      <c r="J35" s="88">
        <v>7.0339999999999998</v>
      </c>
    </row>
    <row r="36" spans="1:10" ht="20.100000000000001" customHeight="1">
      <c r="A36" s="34" t="s">
        <v>16</v>
      </c>
      <c r="B36" s="73">
        <f t="shared" si="3"/>
        <v>1244</v>
      </c>
      <c r="C36" s="73">
        <f>SUM(C33:C35)</f>
        <v>1009</v>
      </c>
      <c r="D36" s="73">
        <f>SUM(D33:D35)</f>
        <v>235</v>
      </c>
      <c r="E36" s="73">
        <f t="shared" si="4"/>
        <v>503</v>
      </c>
      <c r="F36" s="73">
        <f>SUM(F33:F35)</f>
        <v>290</v>
      </c>
      <c r="G36" s="73">
        <f>SUM(G33:G35)</f>
        <v>213</v>
      </c>
      <c r="H36" s="73">
        <f t="shared" si="5"/>
        <v>201.86500000000001</v>
      </c>
      <c r="I36" s="73">
        <f>SUM(I33:I35)</f>
        <v>139.34300000000002</v>
      </c>
      <c r="J36" s="95">
        <f>SUM(J33:J35)</f>
        <v>62.521999999999998</v>
      </c>
    </row>
    <row r="37" spans="1:10" ht="20.100000000000001" customHeight="1">
      <c r="A37" s="57" t="s">
        <v>18</v>
      </c>
      <c r="B37" s="67">
        <f t="shared" si="3"/>
        <v>117</v>
      </c>
      <c r="C37" s="67">
        <v>93</v>
      </c>
      <c r="D37" s="67">
        <v>24</v>
      </c>
      <c r="E37" s="67">
        <f t="shared" si="4"/>
        <v>52</v>
      </c>
      <c r="F37" s="67">
        <v>37</v>
      </c>
      <c r="G37" s="67">
        <v>15</v>
      </c>
      <c r="H37" s="67">
        <f t="shared" si="5"/>
        <v>35.097000000000001</v>
      </c>
      <c r="I37" s="67">
        <v>26</v>
      </c>
      <c r="J37" s="90">
        <v>9.0969999999999995</v>
      </c>
    </row>
    <row r="38" spans="1:10" ht="20.100000000000001" customHeight="1">
      <c r="A38" s="60" t="s">
        <v>11</v>
      </c>
      <c r="B38" s="64">
        <f t="shared" si="3"/>
        <v>59</v>
      </c>
      <c r="C38" s="64">
        <v>46</v>
      </c>
      <c r="D38" s="64">
        <v>13</v>
      </c>
      <c r="E38" s="64">
        <f t="shared" si="4"/>
        <v>5</v>
      </c>
      <c r="F38" s="64">
        <v>4</v>
      </c>
      <c r="G38" s="64">
        <v>1</v>
      </c>
      <c r="H38" s="64">
        <f t="shared" si="5"/>
        <v>5.5619999999999994</v>
      </c>
      <c r="I38" s="64">
        <v>3.5619999999999998</v>
      </c>
      <c r="J38" s="87">
        <v>2</v>
      </c>
    </row>
    <row r="39" spans="1:10" ht="20.100000000000001" customHeight="1">
      <c r="A39" s="60" t="s">
        <v>20</v>
      </c>
      <c r="B39" s="64">
        <f t="shared" si="3"/>
        <v>143</v>
      </c>
      <c r="C39" s="64">
        <v>119</v>
      </c>
      <c r="D39" s="64">
        <v>24</v>
      </c>
      <c r="E39" s="64">
        <f t="shared" si="4"/>
        <v>24</v>
      </c>
      <c r="F39" s="64">
        <v>17</v>
      </c>
      <c r="G39" s="64">
        <v>7</v>
      </c>
      <c r="H39" s="64">
        <f t="shared" si="5"/>
        <v>17.606000000000002</v>
      </c>
      <c r="I39" s="64">
        <v>12.541</v>
      </c>
      <c r="J39" s="87">
        <v>5.0650000000000004</v>
      </c>
    </row>
    <row r="40" spans="1:10" ht="20.100000000000001" customHeight="1">
      <c r="A40" s="60" t="s">
        <v>22</v>
      </c>
      <c r="B40" s="64">
        <f t="shared" si="3"/>
        <v>47</v>
      </c>
      <c r="C40" s="64">
        <v>39</v>
      </c>
      <c r="D40" s="64">
        <v>8</v>
      </c>
      <c r="E40" s="64">
        <f t="shared" si="4"/>
        <v>5</v>
      </c>
      <c r="F40" s="64">
        <v>4</v>
      </c>
      <c r="G40" s="64">
        <v>1</v>
      </c>
      <c r="H40" s="64">
        <f t="shared" si="5"/>
        <v>12.225</v>
      </c>
      <c r="I40" s="64">
        <v>11.2</v>
      </c>
      <c r="J40" s="87">
        <v>1.0249999999999999</v>
      </c>
    </row>
    <row r="41" spans="1:10" ht="20.100000000000001" customHeight="1">
      <c r="A41" s="60" t="s">
        <v>23</v>
      </c>
      <c r="B41" s="64">
        <f t="shared" si="3"/>
        <v>59</v>
      </c>
      <c r="C41" s="64">
        <v>49</v>
      </c>
      <c r="D41" s="64">
        <v>10</v>
      </c>
      <c r="E41" s="64">
        <f t="shared" si="4"/>
        <v>7</v>
      </c>
      <c r="F41" s="64">
        <v>2</v>
      </c>
      <c r="G41" s="64">
        <v>5</v>
      </c>
      <c r="H41" s="64">
        <f t="shared" si="5"/>
        <v>6.7410000000000005</v>
      </c>
      <c r="I41" s="64">
        <v>5.7140000000000004</v>
      </c>
      <c r="J41" s="87">
        <v>1.0269999999999999</v>
      </c>
    </row>
    <row r="42" spans="1:10" ht="20.100000000000001" customHeight="1">
      <c r="A42" s="60" t="s">
        <v>24</v>
      </c>
      <c r="B42" s="64">
        <f t="shared" si="3"/>
        <v>37</v>
      </c>
      <c r="C42" s="64">
        <v>35</v>
      </c>
      <c r="D42" s="64">
        <v>2</v>
      </c>
      <c r="E42" s="64">
        <f t="shared" si="4"/>
        <v>13</v>
      </c>
      <c r="F42" s="64">
        <v>11</v>
      </c>
      <c r="G42" s="64">
        <v>2</v>
      </c>
      <c r="H42" s="64">
        <f t="shared" si="5"/>
        <v>20.841999999999999</v>
      </c>
      <c r="I42" s="64">
        <v>20.841999999999999</v>
      </c>
      <c r="J42" s="87">
        <v>0</v>
      </c>
    </row>
    <row r="43" spans="1:10" ht="20.100000000000001" customHeight="1">
      <c r="A43" s="60" t="s">
        <v>26</v>
      </c>
      <c r="B43" s="64">
        <f t="shared" si="3"/>
        <v>47</v>
      </c>
      <c r="C43" s="64">
        <v>44</v>
      </c>
      <c r="D43" s="64">
        <v>3</v>
      </c>
      <c r="E43" s="64">
        <f t="shared" si="4"/>
        <v>5</v>
      </c>
      <c r="F43" s="64">
        <v>5</v>
      </c>
      <c r="G43" s="64">
        <v>0</v>
      </c>
      <c r="H43" s="64">
        <f t="shared" si="5"/>
        <v>0</v>
      </c>
      <c r="I43" s="64">
        <v>0</v>
      </c>
      <c r="J43" s="87">
        <v>0</v>
      </c>
    </row>
    <row r="44" spans="1:10" ht="20.100000000000001" customHeight="1">
      <c r="A44" s="60" t="s">
        <v>27</v>
      </c>
      <c r="B44" s="64">
        <f t="shared" si="3"/>
        <v>46</v>
      </c>
      <c r="C44" s="64">
        <v>36</v>
      </c>
      <c r="D44" s="64">
        <v>10</v>
      </c>
      <c r="E44" s="64">
        <f t="shared" si="4"/>
        <v>14</v>
      </c>
      <c r="F44" s="64">
        <v>9</v>
      </c>
      <c r="G44" s="64">
        <v>5</v>
      </c>
      <c r="H44" s="64">
        <f t="shared" si="5"/>
        <v>4.1709999999999994</v>
      </c>
      <c r="I44" s="64">
        <v>1.1299999999999999</v>
      </c>
      <c r="J44" s="87">
        <v>3.0409999999999999</v>
      </c>
    </row>
    <row r="45" spans="1:10" ht="20.100000000000001" customHeight="1">
      <c r="A45" s="60" t="s">
        <v>28</v>
      </c>
      <c r="B45" s="64">
        <f t="shared" si="3"/>
        <v>410</v>
      </c>
      <c r="C45" s="64">
        <v>284</v>
      </c>
      <c r="D45" s="64">
        <v>126</v>
      </c>
      <c r="E45" s="64">
        <f t="shared" si="4"/>
        <v>98</v>
      </c>
      <c r="F45" s="64">
        <v>35</v>
      </c>
      <c r="G45" s="64">
        <v>63</v>
      </c>
      <c r="H45" s="64">
        <f t="shared" si="5"/>
        <v>20.68</v>
      </c>
      <c r="I45" s="64">
        <v>13.565</v>
      </c>
      <c r="J45" s="87">
        <v>7.1150000000000002</v>
      </c>
    </row>
    <row r="46" spans="1:10" ht="20.100000000000001" customHeight="1">
      <c r="A46" s="60" t="s">
        <v>29</v>
      </c>
      <c r="B46" s="64">
        <f t="shared" si="3"/>
        <v>75</v>
      </c>
      <c r="C46" s="64">
        <v>63</v>
      </c>
      <c r="D46" s="64">
        <v>12</v>
      </c>
      <c r="E46" s="64">
        <f t="shared" si="4"/>
        <v>21</v>
      </c>
      <c r="F46" s="64">
        <v>14</v>
      </c>
      <c r="G46" s="64">
        <v>7</v>
      </c>
      <c r="H46" s="64">
        <f t="shared" si="5"/>
        <v>17.602</v>
      </c>
      <c r="I46" s="64">
        <v>13.571</v>
      </c>
      <c r="J46" s="87">
        <v>4.0309999999999997</v>
      </c>
    </row>
    <row r="47" spans="1:10" ht="20.100000000000001" customHeight="1">
      <c r="A47" s="60" t="s">
        <v>31</v>
      </c>
      <c r="B47" s="64">
        <f t="shared" si="3"/>
        <v>32</v>
      </c>
      <c r="C47" s="64">
        <v>25</v>
      </c>
      <c r="D47" s="64">
        <v>7</v>
      </c>
      <c r="E47" s="64">
        <f t="shared" si="4"/>
        <v>6</v>
      </c>
      <c r="F47" s="64">
        <v>4</v>
      </c>
      <c r="G47" s="64">
        <v>2</v>
      </c>
      <c r="H47" s="64">
        <f t="shared" si="5"/>
        <v>6.3630000000000004</v>
      </c>
      <c r="I47" s="64">
        <v>6.3630000000000004</v>
      </c>
      <c r="J47" s="87">
        <v>0</v>
      </c>
    </row>
    <row r="48" spans="1:10" ht="20.100000000000001" customHeight="1">
      <c r="A48" s="60" t="s">
        <v>33</v>
      </c>
      <c r="B48" s="64">
        <f t="shared" si="3"/>
        <v>23</v>
      </c>
      <c r="C48" s="64">
        <v>20</v>
      </c>
      <c r="D48" s="64">
        <v>3</v>
      </c>
      <c r="E48" s="64">
        <f t="shared" si="4"/>
        <v>9</v>
      </c>
      <c r="F48" s="64">
        <v>6</v>
      </c>
      <c r="G48" s="64">
        <v>3</v>
      </c>
      <c r="H48" s="64">
        <f t="shared" si="5"/>
        <v>2.7690000000000001</v>
      </c>
      <c r="I48" s="64">
        <v>2.7690000000000001</v>
      </c>
      <c r="J48" s="87">
        <v>0</v>
      </c>
    </row>
    <row r="49" spans="1:10" ht="20.100000000000001" customHeight="1">
      <c r="A49" s="60" t="s">
        <v>34</v>
      </c>
      <c r="B49" s="64">
        <f t="shared" si="3"/>
        <v>13</v>
      </c>
      <c r="C49" s="64">
        <v>11</v>
      </c>
      <c r="D49" s="64">
        <v>2</v>
      </c>
      <c r="E49" s="64">
        <f t="shared" si="4"/>
        <v>3</v>
      </c>
      <c r="F49" s="64">
        <v>1</v>
      </c>
      <c r="G49" s="64">
        <v>2</v>
      </c>
      <c r="H49" s="64">
        <f t="shared" si="5"/>
        <v>2</v>
      </c>
      <c r="I49" s="64">
        <v>0</v>
      </c>
      <c r="J49" s="87">
        <v>2</v>
      </c>
    </row>
    <row r="50" spans="1:10" ht="20.100000000000001" customHeight="1">
      <c r="A50" s="60" t="s">
        <v>21</v>
      </c>
      <c r="B50" s="64">
        <f t="shared" si="3"/>
        <v>14</v>
      </c>
      <c r="C50" s="64">
        <v>12</v>
      </c>
      <c r="D50" s="64">
        <v>2</v>
      </c>
      <c r="E50" s="64">
        <f t="shared" si="4"/>
        <v>11</v>
      </c>
      <c r="F50" s="64">
        <v>9</v>
      </c>
      <c r="G50" s="64">
        <v>2</v>
      </c>
      <c r="H50" s="64">
        <f t="shared" si="5"/>
        <v>1.181</v>
      </c>
      <c r="I50" s="64">
        <v>1.181</v>
      </c>
      <c r="J50" s="87">
        <v>0</v>
      </c>
    </row>
    <row r="51" spans="1:10" ht="20.100000000000001" customHeight="1">
      <c r="A51" s="56" t="s">
        <v>36</v>
      </c>
      <c r="B51" s="65">
        <f t="shared" si="3"/>
        <v>53</v>
      </c>
      <c r="C51" s="65">
        <v>50</v>
      </c>
      <c r="D51" s="65">
        <v>3</v>
      </c>
      <c r="E51" s="65">
        <f t="shared" si="4"/>
        <v>15</v>
      </c>
      <c r="F51" s="65">
        <v>11</v>
      </c>
      <c r="G51" s="65">
        <v>4</v>
      </c>
      <c r="H51" s="65">
        <f t="shared" si="5"/>
        <v>23.52</v>
      </c>
      <c r="I51" s="65">
        <v>19.309999999999999</v>
      </c>
      <c r="J51" s="88">
        <v>4.21</v>
      </c>
    </row>
    <row r="52" spans="1:10" ht="20.100000000000001" customHeight="1">
      <c r="A52" s="34" t="s">
        <v>15</v>
      </c>
      <c r="B52" s="68">
        <f t="shared" si="3"/>
        <v>1175</v>
      </c>
      <c r="C52" s="68">
        <f>SUM(C37:C51)</f>
        <v>926</v>
      </c>
      <c r="D52" s="68">
        <f>SUM(D37:D51)</f>
        <v>249</v>
      </c>
      <c r="E52" s="68">
        <f t="shared" si="4"/>
        <v>288</v>
      </c>
      <c r="F52" s="68">
        <f>SUM(F37:F51)</f>
        <v>169</v>
      </c>
      <c r="G52" s="68">
        <f>SUM(G37:G51)</f>
        <v>119</v>
      </c>
      <c r="H52" s="68">
        <f t="shared" si="5"/>
        <v>176.35899999999998</v>
      </c>
      <c r="I52" s="68">
        <f>SUM(I37:I51)</f>
        <v>137.74799999999999</v>
      </c>
      <c r="J52" s="68">
        <f>SUM(J37:J51)</f>
        <v>38.610999999999997</v>
      </c>
    </row>
    <row r="53" spans="1:10" ht="20.100000000000001" customHeight="1">
      <c r="A53" s="58" t="s">
        <v>60</v>
      </c>
      <c r="B53" s="69">
        <f t="shared" si="3"/>
        <v>2419</v>
      </c>
      <c r="C53" s="69">
        <f>C36+C52</f>
        <v>1935</v>
      </c>
      <c r="D53" s="69">
        <f>D36+D52</f>
        <v>484</v>
      </c>
      <c r="E53" s="69">
        <f t="shared" si="4"/>
        <v>791</v>
      </c>
      <c r="F53" s="69">
        <f>F36+F52</f>
        <v>459</v>
      </c>
      <c r="G53" s="69">
        <f>G36+G52</f>
        <v>332</v>
      </c>
      <c r="H53" s="69">
        <f t="shared" si="5"/>
        <v>378.22399999999999</v>
      </c>
      <c r="I53" s="69">
        <f>I36+I52</f>
        <v>277.09100000000001</v>
      </c>
      <c r="J53" s="91">
        <f>J36+J52</f>
        <v>101.133</v>
      </c>
    </row>
    <row r="54" spans="1:10" ht="20.100000000000001" customHeight="1">
      <c r="A54" s="2" t="s">
        <v>49</v>
      </c>
      <c r="B54" s="70"/>
      <c r="C54" s="70"/>
      <c r="D54" s="70"/>
      <c r="E54" s="70"/>
      <c r="F54" s="70"/>
      <c r="G54" s="70"/>
      <c r="H54" s="70"/>
      <c r="I54" s="70"/>
      <c r="J54" s="70"/>
    </row>
    <row r="55" spans="1:10" ht="20.100000000000001" customHeight="1">
      <c r="A55" s="53" t="s">
        <v>39</v>
      </c>
      <c r="B55" s="61">
        <v>7</v>
      </c>
      <c r="C55" s="61"/>
      <c r="D55" s="61"/>
      <c r="E55" s="61">
        <v>8</v>
      </c>
      <c r="F55" s="61"/>
      <c r="G55" s="61"/>
      <c r="H55" s="61">
        <v>9</v>
      </c>
      <c r="I55" s="61"/>
      <c r="J55" s="83"/>
    </row>
    <row r="56" spans="1:10" ht="20.100000000000001" customHeight="1">
      <c r="A56" s="59"/>
      <c r="B56" s="71" t="s">
        <v>30</v>
      </c>
      <c r="C56" s="71"/>
      <c r="D56" s="71"/>
      <c r="E56" s="71" t="s">
        <v>51</v>
      </c>
      <c r="F56" s="71"/>
      <c r="G56" s="71"/>
      <c r="H56" s="71" t="s">
        <v>0</v>
      </c>
      <c r="I56" s="71"/>
      <c r="J56" s="92"/>
    </row>
    <row r="57" spans="1:10" ht="20.100000000000001" customHeight="1">
      <c r="A57" s="59"/>
      <c r="B57" s="74" t="s">
        <v>40</v>
      </c>
      <c r="C57" s="74" t="s">
        <v>41</v>
      </c>
      <c r="D57" s="74" t="s">
        <v>43</v>
      </c>
      <c r="E57" s="74" t="s">
        <v>40</v>
      </c>
      <c r="F57" s="74" t="s">
        <v>41</v>
      </c>
      <c r="G57" s="74" t="s">
        <v>43</v>
      </c>
      <c r="H57" s="74" t="s">
        <v>40</v>
      </c>
      <c r="I57" s="74" t="s">
        <v>41</v>
      </c>
      <c r="J57" s="93" t="s">
        <v>43</v>
      </c>
    </row>
    <row r="58" spans="1:10" ht="20.100000000000001" customHeight="1">
      <c r="A58" s="59"/>
      <c r="B58" s="75"/>
      <c r="C58" s="75" t="s">
        <v>40</v>
      </c>
      <c r="D58" s="75" t="s">
        <v>40</v>
      </c>
      <c r="E58" s="75"/>
      <c r="F58" s="75" t="s">
        <v>40</v>
      </c>
      <c r="G58" s="75" t="s">
        <v>40</v>
      </c>
      <c r="H58" s="75"/>
      <c r="I58" s="75" t="s">
        <v>40</v>
      </c>
      <c r="J58" s="94" t="s">
        <v>40</v>
      </c>
    </row>
    <row r="59" spans="1:10" ht="20.100000000000001" customHeight="1">
      <c r="A59" s="60" t="s">
        <v>12</v>
      </c>
      <c r="B59" s="64">
        <f t="shared" ref="B59:B79" si="6">C59+D59</f>
        <v>14507.766</v>
      </c>
      <c r="C59" s="64">
        <v>10209</v>
      </c>
      <c r="D59" s="64">
        <v>4298.7659999999996</v>
      </c>
      <c r="E59" s="64">
        <f t="shared" ref="E59:E79" si="7">F59+G59</f>
        <v>4494.5249999999996</v>
      </c>
      <c r="F59" s="64">
        <v>3688</v>
      </c>
      <c r="G59" s="64">
        <v>806.52499999999998</v>
      </c>
      <c r="H59" s="64">
        <f t="shared" ref="H59:H79" si="8">I59+J59</f>
        <v>6090.3869999999997</v>
      </c>
      <c r="I59" s="64">
        <v>1738</v>
      </c>
      <c r="J59" s="87">
        <v>4352.3869999999997</v>
      </c>
    </row>
    <row r="60" spans="1:10" ht="20.100000000000001" customHeight="1">
      <c r="A60" s="60" t="s">
        <v>13</v>
      </c>
      <c r="B60" s="64">
        <f t="shared" si="6"/>
        <v>5515.0940000000001</v>
      </c>
      <c r="C60" s="64">
        <v>3890</v>
      </c>
      <c r="D60" s="64">
        <v>1625.0940000000001</v>
      </c>
      <c r="E60" s="64">
        <f t="shared" si="7"/>
        <v>1670.4770000000001</v>
      </c>
      <c r="F60" s="64">
        <v>1420</v>
      </c>
      <c r="G60" s="64">
        <v>250.477</v>
      </c>
      <c r="H60" s="64">
        <f t="shared" si="8"/>
        <v>2352.123</v>
      </c>
      <c r="I60" s="64">
        <v>826</v>
      </c>
      <c r="J60" s="87">
        <v>1526.123</v>
      </c>
    </row>
    <row r="61" spans="1:10" ht="20.100000000000001" customHeight="1">
      <c r="A61" s="56" t="s">
        <v>17</v>
      </c>
      <c r="B61" s="65">
        <f t="shared" si="6"/>
        <v>3161.0010000000002</v>
      </c>
      <c r="C61" s="65">
        <v>2233</v>
      </c>
      <c r="D61" s="65">
        <v>928.00099999999998</v>
      </c>
      <c r="E61" s="65">
        <f t="shared" si="7"/>
        <v>784</v>
      </c>
      <c r="F61" s="65">
        <v>680</v>
      </c>
      <c r="G61" s="65">
        <v>104</v>
      </c>
      <c r="H61" s="65">
        <f t="shared" si="8"/>
        <v>1234</v>
      </c>
      <c r="I61" s="65">
        <v>422</v>
      </c>
      <c r="J61" s="88">
        <v>812</v>
      </c>
    </row>
    <row r="62" spans="1:10" ht="20.100000000000001" customHeight="1">
      <c r="A62" s="34" t="s">
        <v>16</v>
      </c>
      <c r="B62" s="76">
        <f t="shared" si="6"/>
        <v>23183.861000000001</v>
      </c>
      <c r="C62" s="76">
        <f>SUM(C59:C61)</f>
        <v>16332</v>
      </c>
      <c r="D62" s="76">
        <f>SUM(D59:D61)</f>
        <v>6851.8609999999999</v>
      </c>
      <c r="E62" s="76">
        <f t="shared" si="7"/>
        <v>6949.0020000000004</v>
      </c>
      <c r="F62" s="76">
        <f>SUM(F59:F61)</f>
        <v>5788</v>
      </c>
      <c r="G62" s="76">
        <f>SUM(G59:G61)</f>
        <v>1161.002</v>
      </c>
      <c r="H62" s="76">
        <f t="shared" si="8"/>
        <v>9676.51</v>
      </c>
      <c r="I62" s="76">
        <f>SUM(I59:I61)</f>
        <v>2986</v>
      </c>
      <c r="J62" s="96">
        <f>SUM(J59:J61)</f>
        <v>6690.51</v>
      </c>
    </row>
    <row r="63" spans="1:10" ht="20.100000000000001" customHeight="1">
      <c r="A63" s="57" t="s">
        <v>18</v>
      </c>
      <c r="B63" s="67">
        <f t="shared" si="6"/>
        <v>3633.6239999999998</v>
      </c>
      <c r="C63" s="67">
        <v>2425</v>
      </c>
      <c r="D63" s="67">
        <v>1208.624</v>
      </c>
      <c r="E63" s="67">
        <f t="shared" si="7"/>
        <v>583.25</v>
      </c>
      <c r="F63" s="67">
        <v>497</v>
      </c>
      <c r="G63" s="67">
        <v>86.25</v>
      </c>
      <c r="H63" s="67">
        <f t="shared" si="8"/>
        <v>1012.638</v>
      </c>
      <c r="I63" s="67">
        <v>367</v>
      </c>
      <c r="J63" s="90">
        <v>645.63800000000003</v>
      </c>
    </row>
    <row r="64" spans="1:10" ht="20.100000000000001" customHeight="1">
      <c r="A64" s="60" t="s">
        <v>11</v>
      </c>
      <c r="B64" s="64">
        <f t="shared" si="6"/>
        <v>901.73700000000008</v>
      </c>
      <c r="C64" s="64">
        <v>630</v>
      </c>
      <c r="D64" s="64">
        <v>271.73700000000002</v>
      </c>
      <c r="E64" s="64">
        <f t="shared" si="7"/>
        <v>213.333</v>
      </c>
      <c r="F64" s="64">
        <v>182</v>
      </c>
      <c r="G64" s="64">
        <v>31.332999999999998</v>
      </c>
      <c r="H64" s="64">
        <f t="shared" si="8"/>
        <v>268.666</v>
      </c>
      <c r="I64" s="64">
        <v>117</v>
      </c>
      <c r="J64" s="87">
        <v>151.666</v>
      </c>
    </row>
    <row r="65" spans="1:10" ht="20.100000000000001" customHeight="1">
      <c r="A65" s="60" t="s">
        <v>20</v>
      </c>
      <c r="B65" s="64">
        <f t="shared" si="6"/>
        <v>1943.3240000000001</v>
      </c>
      <c r="C65" s="64">
        <v>1299</v>
      </c>
      <c r="D65" s="64">
        <v>644.32399999999996</v>
      </c>
      <c r="E65" s="64">
        <f t="shared" si="7"/>
        <v>358</v>
      </c>
      <c r="F65" s="64">
        <v>314</v>
      </c>
      <c r="G65" s="64">
        <v>44</v>
      </c>
      <c r="H65" s="64">
        <f t="shared" si="8"/>
        <v>758.04700000000003</v>
      </c>
      <c r="I65" s="64">
        <v>307</v>
      </c>
      <c r="J65" s="87">
        <v>451.04700000000003</v>
      </c>
    </row>
    <row r="66" spans="1:10" ht="20.100000000000001" customHeight="1">
      <c r="A66" s="60" t="s">
        <v>22</v>
      </c>
      <c r="B66" s="64">
        <f t="shared" si="6"/>
        <v>839.125</v>
      </c>
      <c r="C66" s="64">
        <v>569</v>
      </c>
      <c r="D66" s="64">
        <v>270.125</v>
      </c>
      <c r="E66" s="64">
        <f t="shared" si="7"/>
        <v>85</v>
      </c>
      <c r="F66" s="64">
        <v>74</v>
      </c>
      <c r="G66" s="64">
        <v>11</v>
      </c>
      <c r="H66" s="64">
        <f t="shared" si="8"/>
        <v>223</v>
      </c>
      <c r="I66" s="64">
        <v>97</v>
      </c>
      <c r="J66" s="87">
        <v>126</v>
      </c>
    </row>
    <row r="67" spans="1:10" ht="20.100000000000001" customHeight="1">
      <c r="A67" s="60" t="s">
        <v>23</v>
      </c>
      <c r="B67" s="64">
        <f t="shared" si="6"/>
        <v>822.05700000000002</v>
      </c>
      <c r="C67" s="64">
        <v>500</v>
      </c>
      <c r="D67" s="64">
        <v>322.05700000000002</v>
      </c>
      <c r="E67" s="64">
        <f t="shared" si="7"/>
        <v>239.2</v>
      </c>
      <c r="F67" s="64">
        <v>202</v>
      </c>
      <c r="G67" s="64">
        <v>37.200000000000003</v>
      </c>
      <c r="H67" s="64">
        <f t="shared" si="8"/>
        <v>347</v>
      </c>
      <c r="I67" s="64">
        <v>122</v>
      </c>
      <c r="J67" s="87">
        <v>225</v>
      </c>
    </row>
    <row r="68" spans="1:10" ht="20.100000000000001" customHeight="1">
      <c r="A68" s="60" t="s">
        <v>24</v>
      </c>
      <c r="B68" s="64">
        <f t="shared" si="6"/>
        <v>790.29200000000003</v>
      </c>
      <c r="C68" s="64">
        <v>662</v>
      </c>
      <c r="D68" s="64">
        <v>128.292</v>
      </c>
      <c r="E68" s="64">
        <f t="shared" si="7"/>
        <v>259</v>
      </c>
      <c r="F68" s="64">
        <v>234</v>
      </c>
      <c r="G68" s="64">
        <v>25</v>
      </c>
      <c r="H68" s="64">
        <f t="shared" si="8"/>
        <v>202</v>
      </c>
      <c r="I68" s="64">
        <v>127</v>
      </c>
      <c r="J68" s="87">
        <v>75</v>
      </c>
    </row>
    <row r="69" spans="1:10" ht="20.100000000000001" customHeight="1">
      <c r="A69" s="60" t="s">
        <v>26</v>
      </c>
      <c r="B69" s="64">
        <f t="shared" si="6"/>
        <v>582.85900000000004</v>
      </c>
      <c r="C69" s="64">
        <v>369</v>
      </c>
      <c r="D69" s="64">
        <v>213.85900000000001</v>
      </c>
      <c r="E69" s="64">
        <f t="shared" si="7"/>
        <v>114</v>
      </c>
      <c r="F69" s="64">
        <v>100</v>
      </c>
      <c r="G69" s="64">
        <v>14</v>
      </c>
      <c r="H69" s="64">
        <f t="shared" si="8"/>
        <v>173</v>
      </c>
      <c r="I69" s="64">
        <v>56</v>
      </c>
      <c r="J69" s="87">
        <v>117</v>
      </c>
    </row>
    <row r="70" spans="1:10" ht="20.100000000000001" customHeight="1">
      <c r="A70" s="60" t="s">
        <v>27</v>
      </c>
      <c r="B70" s="64">
        <f t="shared" si="6"/>
        <v>1127.636</v>
      </c>
      <c r="C70" s="64">
        <v>811</v>
      </c>
      <c r="D70" s="64">
        <v>316.63600000000002</v>
      </c>
      <c r="E70" s="64">
        <f t="shared" si="7"/>
        <v>196</v>
      </c>
      <c r="F70" s="64">
        <v>175</v>
      </c>
      <c r="G70" s="64">
        <v>21</v>
      </c>
      <c r="H70" s="64">
        <f t="shared" si="8"/>
        <v>204</v>
      </c>
      <c r="I70" s="64">
        <v>101</v>
      </c>
      <c r="J70" s="87">
        <v>103</v>
      </c>
    </row>
    <row r="71" spans="1:10" ht="20.100000000000001" customHeight="1">
      <c r="A71" s="60" t="s">
        <v>28</v>
      </c>
      <c r="B71" s="64">
        <f t="shared" si="6"/>
        <v>4340.6869999999999</v>
      </c>
      <c r="C71" s="64">
        <v>2676</v>
      </c>
      <c r="D71" s="64">
        <v>1664.6869999999999</v>
      </c>
      <c r="E71" s="64">
        <f t="shared" si="7"/>
        <v>667.26599999999996</v>
      </c>
      <c r="F71" s="64">
        <v>574</v>
      </c>
      <c r="G71" s="64">
        <v>93.266000000000005</v>
      </c>
      <c r="H71" s="64">
        <f t="shared" si="8"/>
        <v>1052.009</v>
      </c>
      <c r="I71" s="64">
        <v>413</v>
      </c>
      <c r="J71" s="87">
        <v>639.00900000000001</v>
      </c>
    </row>
    <row r="72" spans="1:10" ht="20.100000000000001" customHeight="1">
      <c r="A72" s="60" t="s">
        <v>29</v>
      </c>
      <c r="B72" s="64">
        <f t="shared" si="6"/>
        <v>1946.432</v>
      </c>
      <c r="C72" s="64">
        <v>1458</v>
      </c>
      <c r="D72" s="64">
        <v>488.43200000000002</v>
      </c>
      <c r="E72" s="64">
        <f t="shared" si="7"/>
        <v>210</v>
      </c>
      <c r="F72" s="64">
        <v>182</v>
      </c>
      <c r="G72" s="64">
        <v>28</v>
      </c>
      <c r="H72" s="64">
        <f t="shared" si="8"/>
        <v>541</v>
      </c>
      <c r="I72" s="64">
        <v>272</v>
      </c>
      <c r="J72" s="87">
        <v>269</v>
      </c>
    </row>
    <row r="73" spans="1:10" ht="20.100000000000001" customHeight="1">
      <c r="A73" s="60" t="s">
        <v>31</v>
      </c>
      <c r="B73" s="64">
        <f t="shared" si="6"/>
        <v>553.63599999999997</v>
      </c>
      <c r="C73" s="64">
        <v>367</v>
      </c>
      <c r="D73" s="64">
        <v>186.636</v>
      </c>
      <c r="E73" s="64">
        <f t="shared" si="7"/>
        <v>58</v>
      </c>
      <c r="F73" s="64">
        <v>51</v>
      </c>
      <c r="G73" s="64">
        <v>7</v>
      </c>
      <c r="H73" s="64">
        <f t="shared" si="8"/>
        <v>257</v>
      </c>
      <c r="I73" s="64">
        <v>92</v>
      </c>
      <c r="J73" s="87">
        <v>165</v>
      </c>
    </row>
    <row r="74" spans="1:10" ht="20.100000000000001" customHeight="1">
      <c r="A74" s="60" t="s">
        <v>33</v>
      </c>
      <c r="B74" s="64">
        <f t="shared" si="6"/>
        <v>776.23</v>
      </c>
      <c r="C74" s="64">
        <v>584</v>
      </c>
      <c r="D74" s="64">
        <v>192.23</v>
      </c>
      <c r="E74" s="64">
        <f t="shared" si="7"/>
        <v>104</v>
      </c>
      <c r="F74" s="64">
        <v>92</v>
      </c>
      <c r="G74" s="64">
        <v>12</v>
      </c>
      <c r="H74" s="64">
        <f t="shared" si="8"/>
        <v>197</v>
      </c>
      <c r="I74" s="64">
        <v>91</v>
      </c>
      <c r="J74" s="87">
        <v>106</v>
      </c>
    </row>
    <row r="75" spans="1:10" ht="20.100000000000001" customHeight="1">
      <c r="A75" s="60" t="s">
        <v>34</v>
      </c>
      <c r="B75" s="64">
        <f t="shared" si="6"/>
        <v>286.89300000000003</v>
      </c>
      <c r="C75" s="64">
        <v>161</v>
      </c>
      <c r="D75" s="64">
        <v>125.893</v>
      </c>
      <c r="E75" s="64">
        <f t="shared" si="7"/>
        <v>27</v>
      </c>
      <c r="F75" s="64">
        <v>21</v>
      </c>
      <c r="G75" s="64">
        <v>6</v>
      </c>
      <c r="H75" s="64">
        <f t="shared" si="8"/>
        <v>152</v>
      </c>
      <c r="I75" s="64">
        <v>49</v>
      </c>
      <c r="J75" s="87">
        <v>103</v>
      </c>
    </row>
    <row r="76" spans="1:10" ht="20.100000000000001" customHeight="1">
      <c r="A76" s="60" t="s">
        <v>21</v>
      </c>
      <c r="B76" s="64">
        <f t="shared" si="6"/>
        <v>742.31700000000001</v>
      </c>
      <c r="C76" s="64">
        <v>560</v>
      </c>
      <c r="D76" s="64">
        <v>182.31700000000001</v>
      </c>
      <c r="E76" s="64">
        <f t="shared" si="7"/>
        <v>230</v>
      </c>
      <c r="F76" s="64">
        <v>210</v>
      </c>
      <c r="G76" s="64">
        <v>20</v>
      </c>
      <c r="H76" s="64">
        <f t="shared" si="8"/>
        <v>241</v>
      </c>
      <c r="I76" s="64">
        <v>109</v>
      </c>
      <c r="J76" s="87">
        <v>132</v>
      </c>
    </row>
    <row r="77" spans="1:10" ht="20.100000000000001" customHeight="1">
      <c r="A77" s="56" t="s">
        <v>36</v>
      </c>
      <c r="B77" s="65">
        <f t="shared" si="6"/>
        <v>1283.1030000000001</v>
      </c>
      <c r="C77" s="65">
        <v>879</v>
      </c>
      <c r="D77" s="65">
        <v>404.10300000000001</v>
      </c>
      <c r="E77" s="65">
        <f t="shared" si="7"/>
        <v>270</v>
      </c>
      <c r="F77" s="65">
        <v>243</v>
      </c>
      <c r="G77" s="65">
        <v>27</v>
      </c>
      <c r="H77" s="65">
        <f t="shared" si="8"/>
        <v>433</v>
      </c>
      <c r="I77" s="65">
        <v>164</v>
      </c>
      <c r="J77" s="88">
        <v>269</v>
      </c>
    </row>
    <row r="78" spans="1:10" ht="20.100000000000001" customHeight="1">
      <c r="A78" s="34" t="s">
        <v>15</v>
      </c>
      <c r="B78" s="68">
        <f t="shared" si="6"/>
        <v>20569.952000000001</v>
      </c>
      <c r="C78" s="68">
        <f>SUM(C63:C77)</f>
        <v>13950</v>
      </c>
      <c r="D78" s="68">
        <f>SUM(D63:D77)</f>
        <v>6619.9520000000002</v>
      </c>
      <c r="E78" s="68">
        <f t="shared" si="7"/>
        <v>3614.049</v>
      </c>
      <c r="F78" s="68">
        <f>SUM(F63:F77)</f>
        <v>3151</v>
      </c>
      <c r="G78" s="68">
        <f>SUM(G63:G77)</f>
        <v>463.04900000000004</v>
      </c>
      <c r="H78" s="68">
        <f t="shared" si="8"/>
        <v>6061.36</v>
      </c>
      <c r="I78" s="68">
        <f>SUM(I63:I77)</f>
        <v>2484</v>
      </c>
      <c r="J78" s="68">
        <f>SUM(J63:J77)</f>
        <v>3577.36</v>
      </c>
    </row>
    <row r="79" spans="1:10" ht="20.100000000000001" customHeight="1">
      <c r="A79" s="58" t="s">
        <v>60</v>
      </c>
      <c r="B79" s="69">
        <f t="shared" si="6"/>
        <v>43753.813000000002</v>
      </c>
      <c r="C79" s="69">
        <f>C62+C78</f>
        <v>30282</v>
      </c>
      <c r="D79" s="69">
        <f>D62+D78</f>
        <v>13471.813</v>
      </c>
      <c r="E79" s="69">
        <f t="shared" si="7"/>
        <v>10563.050999999999</v>
      </c>
      <c r="F79" s="69">
        <f>F62+F78</f>
        <v>8939</v>
      </c>
      <c r="G79" s="69">
        <f>G62+G78</f>
        <v>1624.0509999999999</v>
      </c>
      <c r="H79" s="69">
        <f t="shared" si="8"/>
        <v>15737.87</v>
      </c>
      <c r="I79" s="69">
        <f>I62+I78</f>
        <v>5470</v>
      </c>
      <c r="J79" s="91">
        <f>J62+J78</f>
        <v>10267.870000000001</v>
      </c>
    </row>
    <row r="80" spans="1:10" ht="20.100000000000001" customHeight="1">
      <c r="B80" s="70"/>
      <c r="C80" s="70"/>
      <c r="D80" s="70"/>
      <c r="E80" s="70"/>
      <c r="F80" s="70"/>
      <c r="G80" s="70"/>
      <c r="H80" s="70"/>
      <c r="I80" s="70"/>
      <c r="J80" s="70"/>
    </row>
    <row r="81" spans="1:10" ht="20.100000000000001" customHeight="1">
      <c r="A81" s="53" t="s">
        <v>39</v>
      </c>
      <c r="B81" s="61">
        <v>10</v>
      </c>
      <c r="C81" s="61"/>
      <c r="D81" s="61"/>
      <c r="E81" s="61">
        <v>11</v>
      </c>
      <c r="F81" s="61"/>
      <c r="G81" s="61"/>
      <c r="H81" s="61">
        <v>12</v>
      </c>
      <c r="I81" s="61"/>
      <c r="J81" s="83"/>
    </row>
    <row r="82" spans="1:10" ht="20.100000000000001" customHeight="1">
      <c r="A82" s="59"/>
      <c r="B82" s="71" t="s">
        <v>54</v>
      </c>
      <c r="C82" s="71"/>
      <c r="D82" s="71"/>
      <c r="E82" s="71" t="s">
        <v>64</v>
      </c>
      <c r="F82" s="71"/>
      <c r="G82" s="71"/>
      <c r="H82" s="71" t="s">
        <v>48</v>
      </c>
      <c r="I82" s="71"/>
      <c r="J82" s="92"/>
    </row>
    <row r="83" spans="1:10" ht="20.100000000000001" customHeight="1">
      <c r="A83" s="59"/>
      <c r="B83" s="72" t="s">
        <v>40</v>
      </c>
      <c r="C83" s="74" t="s">
        <v>41</v>
      </c>
      <c r="D83" s="74" t="s">
        <v>43</v>
      </c>
      <c r="E83" s="74" t="s">
        <v>40</v>
      </c>
      <c r="F83" s="74" t="s">
        <v>41</v>
      </c>
      <c r="G83" s="74" t="s">
        <v>43</v>
      </c>
      <c r="H83" s="74" t="s">
        <v>40</v>
      </c>
      <c r="I83" s="74" t="s">
        <v>41</v>
      </c>
      <c r="J83" s="93" t="s">
        <v>43</v>
      </c>
    </row>
    <row r="84" spans="1:10" ht="20.100000000000001" customHeight="1">
      <c r="A84" s="59"/>
      <c r="B84" s="72"/>
      <c r="C84" s="75" t="s">
        <v>40</v>
      </c>
      <c r="D84" s="75" t="s">
        <v>40</v>
      </c>
      <c r="E84" s="75"/>
      <c r="F84" s="75" t="s">
        <v>40</v>
      </c>
      <c r="G84" s="75" t="s">
        <v>40</v>
      </c>
      <c r="H84" s="75"/>
      <c r="I84" s="75" t="s">
        <v>40</v>
      </c>
      <c r="J84" s="94" t="s">
        <v>40</v>
      </c>
    </row>
    <row r="85" spans="1:10" ht="20.100000000000001" customHeight="1">
      <c r="A85" s="57" t="s">
        <v>12</v>
      </c>
      <c r="B85" s="77">
        <f t="shared" ref="B85:B105" si="9">C85+D85</f>
        <v>183.08199999999999</v>
      </c>
      <c r="C85" s="77">
        <v>91</v>
      </c>
      <c r="D85" s="77">
        <v>92.081999999999994</v>
      </c>
      <c r="E85" s="77">
        <f t="shared" ref="E85:E105" si="10">F85+G85</f>
        <v>2593.11</v>
      </c>
      <c r="F85" s="77">
        <v>2102</v>
      </c>
      <c r="G85" s="77">
        <v>491.11</v>
      </c>
      <c r="H85" s="77">
        <f t="shared" ref="H85:H105" si="11">I85+J85</f>
        <v>119</v>
      </c>
      <c r="I85" s="77">
        <v>86</v>
      </c>
      <c r="J85" s="97">
        <v>33</v>
      </c>
    </row>
    <row r="86" spans="1:10" ht="20.100000000000001" customHeight="1">
      <c r="A86" s="60" t="s">
        <v>13</v>
      </c>
      <c r="B86" s="78">
        <f t="shared" si="9"/>
        <v>63</v>
      </c>
      <c r="C86" s="78">
        <v>45</v>
      </c>
      <c r="D86" s="78">
        <v>18</v>
      </c>
      <c r="E86" s="78">
        <f t="shared" si="10"/>
        <v>921.14499999999998</v>
      </c>
      <c r="F86" s="78">
        <v>754</v>
      </c>
      <c r="G86" s="78">
        <v>167.14500000000001</v>
      </c>
      <c r="H86" s="78">
        <f t="shared" si="11"/>
        <v>34</v>
      </c>
      <c r="I86" s="78">
        <v>32</v>
      </c>
      <c r="J86" s="98">
        <v>2</v>
      </c>
    </row>
    <row r="87" spans="1:10" ht="20.100000000000001" customHeight="1">
      <c r="A87" s="56" t="s">
        <v>17</v>
      </c>
      <c r="B87" s="78">
        <f t="shared" si="9"/>
        <v>30</v>
      </c>
      <c r="C87" s="78">
        <v>20</v>
      </c>
      <c r="D87" s="78">
        <v>10</v>
      </c>
      <c r="E87" s="78">
        <f t="shared" si="10"/>
        <v>426.02499999999998</v>
      </c>
      <c r="F87" s="78">
        <v>345</v>
      </c>
      <c r="G87" s="78">
        <v>81.025000000000006</v>
      </c>
      <c r="H87" s="78">
        <f t="shared" si="11"/>
        <v>18</v>
      </c>
      <c r="I87" s="78">
        <v>18</v>
      </c>
      <c r="J87" s="98">
        <v>0</v>
      </c>
    </row>
    <row r="88" spans="1:10" ht="20.100000000000001" customHeight="1">
      <c r="A88" s="34" t="s">
        <v>16</v>
      </c>
      <c r="B88" s="73">
        <f t="shared" si="9"/>
        <v>276.08199999999999</v>
      </c>
      <c r="C88" s="73">
        <f>SUM(C85:C87)</f>
        <v>156</v>
      </c>
      <c r="D88" s="73">
        <f>SUM(D85:D87)</f>
        <v>120.08199999999999</v>
      </c>
      <c r="E88" s="73">
        <f t="shared" si="10"/>
        <v>3940.28</v>
      </c>
      <c r="F88" s="73">
        <f>SUM(F85:F87)</f>
        <v>3201</v>
      </c>
      <c r="G88" s="73">
        <f>SUM(G85:G87)</f>
        <v>739.28</v>
      </c>
      <c r="H88" s="73">
        <f t="shared" si="11"/>
        <v>171</v>
      </c>
      <c r="I88" s="73">
        <f>SUM(I85:I87)</f>
        <v>136</v>
      </c>
      <c r="J88" s="95">
        <f>SUM(J85:J87)</f>
        <v>35</v>
      </c>
    </row>
    <row r="89" spans="1:10" ht="20.100000000000001" customHeight="1">
      <c r="A89" s="57" t="s">
        <v>18</v>
      </c>
      <c r="B89" s="78">
        <f t="shared" si="9"/>
        <v>31</v>
      </c>
      <c r="C89" s="78">
        <v>17</v>
      </c>
      <c r="D89" s="78">
        <v>14</v>
      </c>
      <c r="E89" s="78">
        <f t="shared" si="10"/>
        <v>440.03</v>
      </c>
      <c r="F89" s="78">
        <v>346</v>
      </c>
      <c r="G89" s="78">
        <v>94.03</v>
      </c>
      <c r="H89" s="78">
        <f t="shared" si="11"/>
        <v>23</v>
      </c>
      <c r="I89" s="78">
        <v>17</v>
      </c>
      <c r="J89" s="98">
        <v>6</v>
      </c>
    </row>
    <row r="90" spans="1:10" ht="20.100000000000001" customHeight="1">
      <c r="A90" s="60" t="s">
        <v>11</v>
      </c>
      <c r="B90" s="78">
        <f t="shared" si="9"/>
        <v>8</v>
      </c>
      <c r="C90" s="78">
        <v>5</v>
      </c>
      <c r="D90" s="78">
        <v>3</v>
      </c>
      <c r="E90" s="78">
        <f t="shared" si="10"/>
        <v>60</v>
      </c>
      <c r="F90" s="78">
        <v>52</v>
      </c>
      <c r="G90" s="78">
        <v>8</v>
      </c>
      <c r="H90" s="78">
        <f t="shared" si="11"/>
        <v>5</v>
      </c>
      <c r="I90" s="78">
        <v>4</v>
      </c>
      <c r="J90" s="98">
        <v>1</v>
      </c>
    </row>
    <row r="91" spans="1:10" ht="20.100000000000001" customHeight="1">
      <c r="A91" s="60" t="s">
        <v>20</v>
      </c>
      <c r="B91" s="78">
        <f t="shared" si="9"/>
        <v>35</v>
      </c>
      <c r="C91" s="78">
        <v>20</v>
      </c>
      <c r="D91" s="78">
        <v>15</v>
      </c>
      <c r="E91" s="78">
        <f t="shared" si="10"/>
        <v>270.07600000000002</v>
      </c>
      <c r="F91" s="78">
        <v>218</v>
      </c>
      <c r="G91" s="78">
        <v>52.076000000000001</v>
      </c>
      <c r="H91" s="78">
        <f t="shared" si="11"/>
        <v>37</v>
      </c>
      <c r="I91" s="78">
        <v>30</v>
      </c>
      <c r="J91" s="98">
        <v>7</v>
      </c>
    </row>
    <row r="92" spans="1:10" ht="20.100000000000001" customHeight="1">
      <c r="A92" s="60" t="s">
        <v>22</v>
      </c>
      <c r="B92" s="78">
        <f t="shared" si="9"/>
        <v>9</v>
      </c>
      <c r="C92" s="78">
        <v>7</v>
      </c>
      <c r="D92" s="78">
        <v>2</v>
      </c>
      <c r="E92" s="78">
        <f t="shared" si="10"/>
        <v>90</v>
      </c>
      <c r="F92" s="78">
        <v>79</v>
      </c>
      <c r="G92" s="78">
        <v>11</v>
      </c>
      <c r="H92" s="78">
        <f t="shared" si="11"/>
        <v>3</v>
      </c>
      <c r="I92" s="78">
        <v>3</v>
      </c>
      <c r="J92" s="98">
        <v>0</v>
      </c>
    </row>
    <row r="93" spans="1:10" ht="20.100000000000001" customHeight="1">
      <c r="A93" s="60" t="s">
        <v>23</v>
      </c>
      <c r="B93" s="78">
        <f t="shared" si="9"/>
        <v>16</v>
      </c>
      <c r="C93" s="78">
        <v>9</v>
      </c>
      <c r="D93" s="78">
        <v>7</v>
      </c>
      <c r="E93" s="78">
        <f t="shared" si="10"/>
        <v>90</v>
      </c>
      <c r="F93" s="78">
        <v>74</v>
      </c>
      <c r="G93" s="78">
        <v>16</v>
      </c>
      <c r="H93" s="78">
        <f t="shared" si="11"/>
        <v>6</v>
      </c>
      <c r="I93" s="78">
        <v>5</v>
      </c>
      <c r="J93" s="98">
        <v>1</v>
      </c>
    </row>
    <row r="94" spans="1:10" ht="20.100000000000001" customHeight="1">
      <c r="A94" s="60" t="s">
        <v>24</v>
      </c>
      <c r="B94" s="78">
        <f t="shared" si="9"/>
        <v>11</v>
      </c>
      <c r="C94" s="78">
        <v>7</v>
      </c>
      <c r="D94" s="78">
        <v>4</v>
      </c>
      <c r="E94" s="78">
        <f t="shared" si="10"/>
        <v>81</v>
      </c>
      <c r="F94" s="78">
        <v>76</v>
      </c>
      <c r="G94" s="78">
        <v>5</v>
      </c>
      <c r="H94" s="78">
        <f t="shared" si="11"/>
        <v>10</v>
      </c>
      <c r="I94" s="78">
        <v>10</v>
      </c>
      <c r="J94" s="98">
        <v>0</v>
      </c>
    </row>
    <row r="95" spans="1:10" ht="20.100000000000001" customHeight="1">
      <c r="A95" s="60" t="s">
        <v>26</v>
      </c>
      <c r="B95" s="78">
        <f t="shared" si="9"/>
        <v>13</v>
      </c>
      <c r="C95" s="78">
        <v>7</v>
      </c>
      <c r="D95" s="78">
        <v>6</v>
      </c>
      <c r="E95" s="78">
        <f t="shared" si="10"/>
        <v>59</v>
      </c>
      <c r="F95" s="78">
        <v>46</v>
      </c>
      <c r="G95" s="78">
        <v>13</v>
      </c>
      <c r="H95" s="78">
        <f t="shared" si="11"/>
        <v>7</v>
      </c>
      <c r="I95" s="78">
        <v>7</v>
      </c>
      <c r="J95" s="98">
        <v>0</v>
      </c>
    </row>
    <row r="96" spans="1:10" ht="20.100000000000001" customHeight="1">
      <c r="A96" s="60" t="s">
        <v>27</v>
      </c>
      <c r="B96" s="78">
        <f t="shared" si="9"/>
        <v>11</v>
      </c>
      <c r="C96" s="78">
        <v>9</v>
      </c>
      <c r="D96" s="78">
        <v>2</v>
      </c>
      <c r="E96" s="78">
        <f t="shared" si="10"/>
        <v>115.07599999999999</v>
      </c>
      <c r="F96" s="78">
        <v>97</v>
      </c>
      <c r="G96" s="78">
        <v>18.076000000000001</v>
      </c>
      <c r="H96" s="78">
        <f t="shared" si="11"/>
        <v>9</v>
      </c>
      <c r="I96" s="78">
        <v>7</v>
      </c>
      <c r="J96" s="98">
        <v>2</v>
      </c>
    </row>
    <row r="97" spans="1:10" ht="20.100000000000001" customHeight="1">
      <c r="A97" s="60" t="s">
        <v>28</v>
      </c>
      <c r="B97" s="78">
        <f t="shared" si="9"/>
        <v>37.066000000000003</v>
      </c>
      <c r="C97" s="78">
        <v>20</v>
      </c>
      <c r="D97" s="78">
        <v>17.065999999999999</v>
      </c>
      <c r="E97" s="78">
        <f t="shared" si="10"/>
        <v>394</v>
      </c>
      <c r="F97" s="78">
        <v>298</v>
      </c>
      <c r="G97" s="78">
        <v>96</v>
      </c>
      <c r="H97" s="78">
        <f t="shared" si="11"/>
        <v>14</v>
      </c>
      <c r="I97" s="78">
        <v>11</v>
      </c>
      <c r="J97" s="98">
        <v>3</v>
      </c>
    </row>
    <row r="98" spans="1:10" ht="20.100000000000001" customHeight="1">
      <c r="A98" s="60" t="s">
        <v>29</v>
      </c>
      <c r="B98" s="78">
        <f t="shared" si="9"/>
        <v>13</v>
      </c>
      <c r="C98" s="78">
        <v>9</v>
      </c>
      <c r="D98" s="78">
        <v>4</v>
      </c>
      <c r="E98" s="78">
        <f t="shared" si="10"/>
        <v>162.19</v>
      </c>
      <c r="F98" s="78">
        <v>133</v>
      </c>
      <c r="G98" s="78">
        <v>29.19</v>
      </c>
      <c r="H98" s="78">
        <f t="shared" si="11"/>
        <v>9</v>
      </c>
      <c r="I98" s="78">
        <v>7</v>
      </c>
      <c r="J98" s="98">
        <v>2</v>
      </c>
    </row>
    <row r="99" spans="1:10" ht="20.100000000000001" customHeight="1">
      <c r="A99" s="60" t="s">
        <v>31</v>
      </c>
      <c r="B99" s="78">
        <f t="shared" si="9"/>
        <v>10</v>
      </c>
      <c r="C99" s="78">
        <v>8</v>
      </c>
      <c r="D99" s="78">
        <v>2</v>
      </c>
      <c r="E99" s="78">
        <f t="shared" si="10"/>
        <v>55</v>
      </c>
      <c r="F99" s="78">
        <v>44</v>
      </c>
      <c r="G99" s="78">
        <v>11</v>
      </c>
      <c r="H99" s="78">
        <f t="shared" si="11"/>
        <v>4</v>
      </c>
      <c r="I99" s="78">
        <v>4</v>
      </c>
      <c r="J99" s="98">
        <v>0</v>
      </c>
    </row>
    <row r="100" spans="1:10" ht="20.100000000000001" customHeight="1">
      <c r="A100" s="60" t="s">
        <v>33</v>
      </c>
      <c r="B100" s="78">
        <f t="shared" si="9"/>
        <v>11</v>
      </c>
      <c r="C100" s="78">
        <v>2</v>
      </c>
      <c r="D100" s="78">
        <v>9</v>
      </c>
      <c r="E100" s="78">
        <f t="shared" si="10"/>
        <v>60</v>
      </c>
      <c r="F100" s="78">
        <v>50</v>
      </c>
      <c r="G100" s="78">
        <v>10</v>
      </c>
      <c r="H100" s="78">
        <f t="shared" si="11"/>
        <v>3</v>
      </c>
      <c r="I100" s="78">
        <v>3</v>
      </c>
      <c r="J100" s="98">
        <v>0</v>
      </c>
    </row>
    <row r="101" spans="1:10" ht="20.100000000000001" customHeight="1">
      <c r="A101" s="60" t="s">
        <v>34</v>
      </c>
      <c r="B101" s="78">
        <f t="shared" si="9"/>
        <v>7</v>
      </c>
      <c r="C101" s="78">
        <v>3</v>
      </c>
      <c r="D101" s="78">
        <v>4</v>
      </c>
      <c r="E101" s="78">
        <f t="shared" si="10"/>
        <v>27</v>
      </c>
      <c r="F101" s="78">
        <v>17</v>
      </c>
      <c r="G101" s="78">
        <v>10</v>
      </c>
      <c r="H101" s="78">
        <f t="shared" si="11"/>
        <v>4</v>
      </c>
      <c r="I101" s="78">
        <v>2</v>
      </c>
      <c r="J101" s="98">
        <v>2</v>
      </c>
    </row>
    <row r="102" spans="1:10" ht="20.100000000000001" customHeight="1">
      <c r="A102" s="60" t="s">
        <v>21</v>
      </c>
      <c r="B102" s="78">
        <f t="shared" si="9"/>
        <v>9</v>
      </c>
      <c r="C102" s="78">
        <v>6</v>
      </c>
      <c r="D102" s="78">
        <v>3</v>
      </c>
      <c r="E102" s="78">
        <f t="shared" si="10"/>
        <v>77</v>
      </c>
      <c r="F102" s="78">
        <v>64</v>
      </c>
      <c r="G102" s="78">
        <v>13</v>
      </c>
      <c r="H102" s="78">
        <f t="shared" si="11"/>
        <v>11</v>
      </c>
      <c r="I102" s="78">
        <v>9</v>
      </c>
      <c r="J102" s="98">
        <v>2</v>
      </c>
    </row>
    <row r="103" spans="1:10" ht="20.100000000000001" customHeight="1">
      <c r="A103" s="56" t="s">
        <v>36</v>
      </c>
      <c r="B103" s="79">
        <f t="shared" si="9"/>
        <v>12</v>
      </c>
      <c r="C103" s="79">
        <v>7</v>
      </c>
      <c r="D103" s="79">
        <v>5</v>
      </c>
      <c r="E103" s="79">
        <f t="shared" si="10"/>
        <v>158.125</v>
      </c>
      <c r="F103" s="79">
        <v>125</v>
      </c>
      <c r="G103" s="79">
        <v>33.125</v>
      </c>
      <c r="H103" s="79">
        <f t="shared" si="11"/>
        <v>7</v>
      </c>
      <c r="I103" s="79">
        <v>6</v>
      </c>
      <c r="J103" s="99">
        <v>1</v>
      </c>
    </row>
    <row r="104" spans="1:10" ht="20.100000000000001" customHeight="1">
      <c r="A104" s="34" t="s">
        <v>15</v>
      </c>
      <c r="B104" s="80">
        <f t="shared" si="9"/>
        <v>233.066</v>
      </c>
      <c r="C104" s="80">
        <f>SUM(C89:C103)</f>
        <v>136</v>
      </c>
      <c r="D104" s="80">
        <f>SUM(D89:D103)</f>
        <v>97.066000000000003</v>
      </c>
      <c r="E104" s="80">
        <f t="shared" si="10"/>
        <v>2138.4969999999998</v>
      </c>
      <c r="F104" s="80">
        <f>SUM(F89:F103)</f>
        <v>1719</v>
      </c>
      <c r="G104" s="80">
        <f>SUM(G89:G103)</f>
        <v>419.49700000000001</v>
      </c>
      <c r="H104" s="80">
        <f t="shared" si="11"/>
        <v>152</v>
      </c>
      <c r="I104" s="80">
        <f>SUM(I89:I103)</f>
        <v>125</v>
      </c>
      <c r="J104" s="80">
        <f>SUM(J89:J103)</f>
        <v>27</v>
      </c>
    </row>
    <row r="105" spans="1:10" ht="20.100000000000001" customHeight="1">
      <c r="A105" s="58" t="s">
        <v>60</v>
      </c>
      <c r="B105" s="69">
        <f t="shared" si="9"/>
        <v>509.14800000000002</v>
      </c>
      <c r="C105" s="69">
        <f>C88+C104</f>
        <v>292</v>
      </c>
      <c r="D105" s="69">
        <f>D88+D104</f>
        <v>217.148</v>
      </c>
      <c r="E105" s="69">
        <f t="shared" si="10"/>
        <v>6078.777</v>
      </c>
      <c r="F105" s="69">
        <f>F88+F104</f>
        <v>4920</v>
      </c>
      <c r="G105" s="69">
        <f>G88+G104</f>
        <v>1158.777</v>
      </c>
      <c r="H105" s="69">
        <f t="shared" si="11"/>
        <v>323</v>
      </c>
      <c r="I105" s="69">
        <f>I88+I104</f>
        <v>261</v>
      </c>
      <c r="J105" s="91">
        <f>J88+J104</f>
        <v>62</v>
      </c>
    </row>
  </sheetData>
  <mergeCells count="41">
    <mergeCell ref="A1:J1"/>
    <mergeCell ref="B3:D3"/>
    <mergeCell ref="E3:G3"/>
    <mergeCell ref="H3:J3"/>
    <mergeCell ref="B4:D4"/>
    <mergeCell ref="E4:G4"/>
    <mergeCell ref="H4:J4"/>
    <mergeCell ref="B29:D29"/>
    <mergeCell ref="E29:G29"/>
    <mergeCell ref="H29:J29"/>
    <mergeCell ref="B30:D30"/>
    <mergeCell ref="E30:G30"/>
    <mergeCell ref="H30:J30"/>
    <mergeCell ref="B55:D55"/>
    <mergeCell ref="E55:G55"/>
    <mergeCell ref="H55:J55"/>
    <mergeCell ref="B56:D56"/>
    <mergeCell ref="E56:G56"/>
    <mergeCell ref="H56:J56"/>
    <mergeCell ref="B81:D81"/>
    <mergeCell ref="E81:G81"/>
    <mergeCell ref="H81:J81"/>
    <mergeCell ref="B82:D82"/>
    <mergeCell ref="E82:G82"/>
    <mergeCell ref="H82:J82"/>
    <mergeCell ref="A3:A6"/>
    <mergeCell ref="B5:B6"/>
    <mergeCell ref="E5:E6"/>
    <mergeCell ref="H5:H6"/>
    <mergeCell ref="A29:A32"/>
    <mergeCell ref="B31:B32"/>
    <mergeCell ref="E31:E32"/>
    <mergeCell ref="H31:H32"/>
    <mergeCell ref="A55:A58"/>
    <mergeCell ref="B57:B58"/>
    <mergeCell ref="E57:E58"/>
    <mergeCell ref="H57:H58"/>
    <mergeCell ref="A81:A84"/>
    <mergeCell ref="B83:B84"/>
    <mergeCell ref="E83:E84"/>
    <mergeCell ref="H83:H8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5" fitToWidth="1" fitToHeight="1" orientation="portrait" usePrinterDefaults="1" r:id="rId1"/>
  <rowBreaks count="1" manualBreakCount="1">
    <brk id="53" max="16383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投票結果</vt:lpstr>
      <vt:lpstr>開票結果(選挙区)</vt:lpstr>
      <vt:lpstr>開票結果(比例代表)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055851</dc:creator>
  <cp:lastModifiedBy>内堀＿実亜人</cp:lastModifiedBy>
  <cp:lastPrinted>2013-10-17T06:29:07Z</cp:lastPrinted>
  <dcterms:created xsi:type="dcterms:W3CDTF">2011-08-10T06:03:39Z</dcterms:created>
  <dcterms:modified xsi:type="dcterms:W3CDTF">2021-10-07T06:26:57Z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2021-10-07T06:26:57Z</vt:filetime>
  </property>
</Properties>
</file>