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68\Desktop\"/>
    </mc:Choice>
  </mc:AlternateContent>
  <bookViews>
    <workbookView xWindow="-105" yWindow="-105" windowWidth="23655" windowHeight="15240"/>
  </bookViews>
  <sheets>
    <sheet name="投票結果" sheetId="1" r:id="rId1"/>
    <sheet name="開票結果(選挙区)" sheetId="2" r:id="rId2"/>
    <sheet name="開票結果(比例代表)" sheetId="4" r:id="rId3"/>
  </sheets>
  <definedNames>
    <definedName name="_xlnm.Print_Area" localSheetId="1">'開票結果(選挙区)'!$A$1:$G$52</definedName>
    <definedName name="_xlnm.Print_Area" localSheetId="2">'開票結果(比例代表)'!$A$1:$J$105</definedName>
    <definedName name="_xlnm.Print_Area" localSheetId="0">投票結果!$A$1:$M$52</definedName>
    <definedName name="_xlnm.Print_Titles" localSheetId="2">'開票結果(比例代表)'!$1:$1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2" i="4" l="1"/>
  <c r="G104" i="4"/>
  <c r="B7" i="4" l="1"/>
  <c r="B35" i="2"/>
  <c r="C35" i="2"/>
  <c r="D35" i="2"/>
  <c r="E35" i="2"/>
  <c r="E52" i="2" s="1"/>
  <c r="B51" i="2"/>
  <c r="C51" i="2"/>
  <c r="D51" i="2"/>
  <c r="E51" i="2"/>
  <c r="B52" i="2"/>
  <c r="C52" i="2"/>
  <c r="D52" i="2"/>
  <c r="D16" i="1" l="1"/>
  <c r="D12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9" i="1"/>
  <c r="H9" i="1"/>
  <c r="I8" i="1"/>
  <c r="H8" i="1"/>
  <c r="I7" i="1"/>
  <c r="H7" i="1"/>
  <c r="H63" i="4" l="1"/>
  <c r="G37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G33" i="1"/>
  <c r="G34" i="1"/>
  <c r="D33" i="1"/>
  <c r="D34" i="1"/>
  <c r="G8" i="1"/>
  <c r="G9" i="1"/>
  <c r="G12" i="1"/>
  <c r="G13" i="1"/>
  <c r="G14" i="1"/>
  <c r="G15" i="1"/>
  <c r="G16" i="1"/>
  <c r="J16" i="1" s="1"/>
  <c r="G17" i="1"/>
  <c r="G18" i="1"/>
  <c r="G19" i="1"/>
  <c r="G20" i="1"/>
  <c r="G21" i="1"/>
  <c r="G22" i="1"/>
  <c r="G23" i="1"/>
  <c r="G24" i="1"/>
  <c r="G25" i="1"/>
  <c r="J12" i="1"/>
  <c r="D13" i="1"/>
  <c r="D14" i="1"/>
  <c r="D15" i="1"/>
  <c r="J15" i="1" s="1"/>
  <c r="D17" i="1"/>
  <c r="D18" i="1"/>
  <c r="D19" i="1"/>
  <c r="D20" i="1"/>
  <c r="D21" i="1"/>
  <c r="D22" i="1"/>
  <c r="J22" i="1" s="1"/>
  <c r="D23" i="1"/>
  <c r="J23" i="1" s="1"/>
  <c r="D24" i="1"/>
  <c r="D25" i="1"/>
  <c r="G36" i="1"/>
  <c r="D36" i="1"/>
  <c r="G32" i="1"/>
  <c r="D32" i="1"/>
  <c r="G11" i="1"/>
  <c r="G7" i="1"/>
  <c r="D11" i="1"/>
  <c r="D8" i="1"/>
  <c r="D9" i="1"/>
  <c r="J9" i="1" s="1"/>
  <c r="D7" i="1"/>
  <c r="J17" i="1" l="1"/>
  <c r="J24" i="1"/>
  <c r="J25" i="1"/>
  <c r="J21" i="1"/>
  <c r="J20" i="1"/>
  <c r="J19" i="1"/>
  <c r="J18" i="1"/>
  <c r="J14" i="1"/>
  <c r="J13" i="1"/>
  <c r="J11" i="1"/>
  <c r="J8" i="1"/>
  <c r="D10" i="1"/>
  <c r="J7" i="1"/>
  <c r="E13" i="4"/>
  <c r="B33" i="4"/>
  <c r="H86" i="4"/>
  <c r="H87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E86" i="4"/>
  <c r="E87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B86" i="4"/>
  <c r="B87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H60" i="4"/>
  <c r="H61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E60" i="4"/>
  <c r="E61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B60" i="4"/>
  <c r="B61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H34" i="4"/>
  <c r="H35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E34" i="4"/>
  <c r="E35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H85" i="4"/>
  <c r="E85" i="4"/>
  <c r="B85" i="4"/>
  <c r="H59" i="4"/>
  <c r="E59" i="4"/>
  <c r="B59" i="4"/>
  <c r="H33" i="4"/>
  <c r="E33" i="4"/>
  <c r="B34" i="4"/>
  <c r="B35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H8" i="4"/>
  <c r="H9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7" i="4"/>
  <c r="E8" i="4"/>
  <c r="E9" i="4"/>
  <c r="E11" i="4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F10" i="2"/>
  <c r="G10" i="2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6" i="1"/>
  <c r="J36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C51" i="1"/>
  <c r="D51" i="1"/>
  <c r="E51" i="1"/>
  <c r="F51" i="1"/>
  <c r="G51" i="1"/>
  <c r="B51" i="1"/>
  <c r="C104" i="4"/>
  <c r="D104" i="4"/>
  <c r="F104" i="4"/>
  <c r="I104" i="4"/>
  <c r="J104" i="4"/>
  <c r="C78" i="4"/>
  <c r="D78" i="4"/>
  <c r="F78" i="4"/>
  <c r="G78" i="4"/>
  <c r="I78" i="4"/>
  <c r="J78" i="4"/>
  <c r="C52" i="4"/>
  <c r="D52" i="4"/>
  <c r="F52" i="4"/>
  <c r="G52" i="4"/>
  <c r="I52" i="4"/>
  <c r="J52" i="4"/>
  <c r="C26" i="4"/>
  <c r="D26" i="4"/>
  <c r="F26" i="4"/>
  <c r="G26" i="4"/>
  <c r="I26" i="4"/>
  <c r="J26" i="4"/>
  <c r="F26" i="2"/>
  <c r="G26" i="2"/>
  <c r="C26" i="2"/>
  <c r="D26" i="2"/>
  <c r="E26" i="2"/>
  <c r="B26" i="2"/>
  <c r="H33" i="1"/>
  <c r="I33" i="1"/>
  <c r="J33" i="1"/>
  <c r="H34" i="1"/>
  <c r="I34" i="1"/>
  <c r="J34" i="1"/>
  <c r="I32" i="1"/>
  <c r="J32" i="1"/>
  <c r="H32" i="1"/>
  <c r="C26" i="1"/>
  <c r="D26" i="1"/>
  <c r="E26" i="1"/>
  <c r="F26" i="1"/>
  <c r="G26" i="1"/>
  <c r="B26" i="1"/>
  <c r="J88" i="4"/>
  <c r="I88" i="4"/>
  <c r="G88" i="4"/>
  <c r="F88" i="4"/>
  <c r="D88" i="4"/>
  <c r="C88" i="4"/>
  <c r="J62" i="4"/>
  <c r="I62" i="4"/>
  <c r="G62" i="4"/>
  <c r="F62" i="4"/>
  <c r="D62" i="4"/>
  <c r="C62" i="4"/>
  <c r="J36" i="4"/>
  <c r="I36" i="4"/>
  <c r="G36" i="4"/>
  <c r="F36" i="4"/>
  <c r="D36" i="4"/>
  <c r="C36" i="4"/>
  <c r="J10" i="4"/>
  <c r="I10" i="4"/>
  <c r="G10" i="4"/>
  <c r="F10" i="4"/>
  <c r="D10" i="4"/>
  <c r="C10" i="4"/>
  <c r="E10" i="2"/>
  <c r="D10" i="2"/>
  <c r="C10" i="2"/>
  <c r="B10" i="2"/>
  <c r="G35" i="1"/>
  <c r="F35" i="1"/>
  <c r="E35" i="1"/>
  <c r="D35" i="1"/>
  <c r="C35" i="1"/>
  <c r="B35" i="1"/>
  <c r="G10" i="1"/>
  <c r="F10" i="1"/>
  <c r="E10" i="1"/>
  <c r="C10" i="1"/>
  <c r="B10" i="1"/>
  <c r="I105" i="4" l="1"/>
  <c r="C105" i="4"/>
  <c r="I53" i="4"/>
  <c r="C53" i="4"/>
  <c r="E36" i="4"/>
  <c r="G27" i="2"/>
  <c r="F27" i="2"/>
  <c r="I51" i="1"/>
  <c r="H36" i="4"/>
  <c r="C27" i="4"/>
  <c r="I26" i="1"/>
  <c r="J26" i="1"/>
  <c r="H26" i="1"/>
  <c r="I10" i="1"/>
  <c r="H10" i="1"/>
  <c r="J10" i="1"/>
  <c r="B52" i="1"/>
  <c r="F52" i="1"/>
  <c r="H51" i="1"/>
  <c r="J51" i="1"/>
  <c r="D52" i="1"/>
  <c r="H104" i="4"/>
  <c r="I27" i="4"/>
  <c r="E104" i="4"/>
  <c r="G105" i="4"/>
  <c r="E78" i="4"/>
  <c r="H26" i="4"/>
  <c r="I79" i="4"/>
  <c r="B78" i="4"/>
  <c r="D79" i="4"/>
  <c r="C79" i="4"/>
  <c r="B52" i="4"/>
  <c r="B104" i="4"/>
  <c r="D105" i="4"/>
  <c r="B105" i="4" s="1"/>
  <c r="H78" i="4"/>
  <c r="G79" i="4"/>
  <c r="H52" i="4"/>
  <c r="E52" i="4"/>
  <c r="G53" i="4"/>
  <c r="D53" i="4"/>
  <c r="E26" i="4"/>
  <c r="G27" i="4"/>
  <c r="B26" i="4"/>
  <c r="D27" i="4"/>
  <c r="B27" i="4" s="1"/>
  <c r="H88" i="4"/>
  <c r="E10" i="4"/>
  <c r="B10" i="4"/>
  <c r="E88" i="4"/>
  <c r="B88" i="4"/>
  <c r="E62" i="4"/>
  <c r="B62" i="4"/>
  <c r="B36" i="4"/>
  <c r="H10" i="4"/>
  <c r="B27" i="2"/>
  <c r="D27" i="2"/>
  <c r="C27" i="2"/>
  <c r="B27" i="1"/>
  <c r="F27" i="1"/>
  <c r="D27" i="1"/>
  <c r="C52" i="1"/>
  <c r="G52" i="1"/>
  <c r="E52" i="1"/>
  <c r="F105" i="4"/>
  <c r="J105" i="4"/>
  <c r="H105" i="4" s="1"/>
  <c r="F79" i="4"/>
  <c r="J79" i="4"/>
  <c r="F53" i="4"/>
  <c r="J53" i="4"/>
  <c r="F27" i="4"/>
  <c r="J27" i="4"/>
  <c r="E27" i="2"/>
  <c r="C27" i="1"/>
  <c r="G27" i="1"/>
  <c r="E27" i="1"/>
  <c r="I35" i="1"/>
  <c r="H35" i="1"/>
  <c r="J35" i="1"/>
  <c r="H53" i="4" l="1"/>
  <c r="B53" i="4"/>
  <c r="I27" i="1"/>
  <c r="H27" i="1"/>
  <c r="J27" i="1"/>
  <c r="H52" i="1"/>
  <c r="J52" i="1"/>
  <c r="I52" i="1"/>
  <c r="E105" i="4"/>
  <c r="E79" i="4"/>
  <c r="H27" i="4"/>
  <c r="E27" i="4"/>
  <c r="B79" i="4"/>
  <c r="H79" i="4"/>
  <c r="E53" i="4"/>
</calcChain>
</file>

<file path=xl/sharedStrings.xml><?xml version="1.0" encoding="utf-8"?>
<sst xmlns="http://schemas.openxmlformats.org/spreadsheetml/2006/main" count="311" uniqueCount="70">
  <si>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</si>
  <si>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</si>
  <si>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</si>
  <si>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</si>
  <si>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</si>
  <si>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</si>
  <si>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</si>
  <si>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</si>
  <si>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</si>
  <si>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</si>
  <si>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</si>
  <si>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</si>
  <si>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</si>
  <si>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</si>
  <si>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</si>
  <si>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</si>
  <si>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</si>
  <si>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</si>
  <si>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</si>
  <si>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</si>
  <si>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</si>
  <si>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</si>
  <si>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</si>
  <si>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</si>
  <si>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</si>
  <si>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</si>
  <si>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市計</t>
    <rPh sb="0" eb="1">
      <t>シ</t>
    </rPh>
    <rPh sb="1" eb="2">
      <t>ケイ</t>
    </rPh>
    <phoneticPr fontId="1"/>
  </si>
  <si>
    <t>市町村名</t>
    <phoneticPr fontId="1"/>
  </si>
  <si>
    <t>市 計</t>
  </si>
  <si>
    <t>市町村名</t>
    <rPh sb="0" eb="3">
      <t>シチョウソン</t>
    </rPh>
    <rPh sb="3" eb="4">
      <t>メイ</t>
    </rPh>
    <phoneticPr fontId="1"/>
  </si>
  <si>
    <t>町村計</t>
    <rPh sb="0" eb="2">
      <t>チョウソン</t>
    </rPh>
    <phoneticPr fontId="1"/>
  </si>
  <si>
    <t>得票総数</t>
  </si>
  <si>
    <t>政党等の</t>
  </si>
  <si>
    <t>名簿登載者の</t>
  </si>
  <si>
    <t>参議院議員通常選挙　投票結果（市町村別内訳）</t>
    <rPh sb="0" eb="1">
      <t>サン</t>
    </rPh>
    <rPh sb="5" eb="7">
      <t>ツウジョウ</t>
    </rPh>
    <rPh sb="15" eb="18">
      <t>シチョウソン</t>
    </rPh>
    <rPh sb="18" eb="19">
      <t>ベツ</t>
    </rPh>
    <rPh sb="19" eb="20">
      <t>ウチ</t>
    </rPh>
    <rPh sb="20" eb="21">
      <t>ワケ</t>
    </rPh>
    <phoneticPr fontId="2"/>
  </si>
  <si>
    <t>参議院議員通常選挙　選挙区　候補者別得票数　開票区別得票数一覧</t>
    <rPh sb="10" eb="13">
      <t>センキョク</t>
    </rPh>
    <rPh sb="14" eb="17">
      <t>コウホシャ</t>
    </rPh>
    <rPh sb="17" eb="18">
      <t>ベツ</t>
    </rPh>
    <rPh sb="18" eb="21">
      <t>トクヒョウスウ</t>
    </rPh>
    <rPh sb="22" eb="25">
      <t>カイヒョウク</t>
    </rPh>
    <rPh sb="25" eb="26">
      <t>ベツ</t>
    </rPh>
    <rPh sb="26" eb="29">
      <t>トクヒョウスウ</t>
    </rPh>
    <rPh sb="29" eb="31">
      <t>イチラン</t>
    </rPh>
    <phoneticPr fontId="1"/>
  </si>
  <si>
    <t>参議院議員通常選挙　比例代表　名簿届出政党等別得票数
　得票総数の開票区別政党等別一覧</t>
    <rPh sb="10" eb="12">
      <t>ヒレイ</t>
    </rPh>
    <rPh sb="12" eb="14">
      <t>ダイヒョウ</t>
    </rPh>
    <rPh sb="15" eb="17">
      <t>メイボ</t>
    </rPh>
    <rPh sb="17" eb="19">
      <t>トドケデ</t>
    </rPh>
    <rPh sb="19" eb="21">
      <t>セイトウ</t>
    </rPh>
    <rPh sb="21" eb="22">
      <t>トウ</t>
    </rPh>
    <rPh sb="22" eb="23">
      <t>ベツ</t>
    </rPh>
    <rPh sb="23" eb="26">
      <t>トクヒョウスウ</t>
    </rPh>
    <rPh sb="28" eb="30">
      <t>トクヒョウ</t>
    </rPh>
    <rPh sb="30" eb="32">
      <t>ソウスウ</t>
    </rPh>
    <rPh sb="33" eb="36">
      <t>カイヒョウク</t>
    </rPh>
    <rPh sb="36" eb="37">
      <t>ベツ</t>
    </rPh>
    <rPh sb="37" eb="39">
      <t>セイトウ</t>
    </rPh>
    <rPh sb="39" eb="40">
      <t>トウ</t>
    </rPh>
    <rPh sb="40" eb="41">
      <t>ベツ</t>
    </rPh>
    <rPh sb="41" eb="43">
      <t>イチラン</t>
    </rPh>
    <phoneticPr fontId="1"/>
  </si>
  <si>
    <t>【選挙区】　</t>
    <phoneticPr fontId="1"/>
  </si>
  <si>
    <t>【比例代表】</t>
    <phoneticPr fontId="1"/>
  </si>
  <si>
    <t>（幸福実現党）</t>
    <rPh sb="1" eb="3">
      <t>コウフク</t>
    </rPh>
    <rPh sb="3" eb="5">
      <t>ジツゲン</t>
    </rPh>
    <rPh sb="5" eb="6">
      <t>トウ</t>
    </rPh>
    <phoneticPr fontId="1"/>
  </si>
  <si>
    <t>（自由民主党）</t>
    <rPh sb="1" eb="3">
      <t>ジユウ</t>
    </rPh>
    <rPh sb="3" eb="6">
      <t>ミンシュトウ</t>
    </rPh>
    <phoneticPr fontId="1"/>
  </si>
  <si>
    <t>（日本共産党）</t>
    <rPh sb="1" eb="3">
      <t>ニホン</t>
    </rPh>
    <rPh sb="3" eb="6">
      <t>キョウサントウ</t>
    </rPh>
    <phoneticPr fontId="1"/>
  </si>
  <si>
    <t>森　つねと</t>
    <rPh sb="0" eb="1">
      <t>モリ</t>
    </rPh>
    <phoneticPr fontId="1"/>
  </si>
  <si>
    <t>社会民主党</t>
    <rPh sb="0" eb="2">
      <t>シャカイ</t>
    </rPh>
    <rPh sb="2" eb="5">
      <t>ミンシュトウ</t>
    </rPh>
    <phoneticPr fontId="1"/>
  </si>
  <si>
    <t>自由民主党</t>
    <rPh sb="0" eb="2">
      <t>ジユウ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</si>
  <si>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</si>
  <si>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公明党</t>
    <rPh sb="0" eb="3">
      <t>コウメイトウ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</si>
  <si>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</si>
  <si>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</si>
  <si>
    <t>　選挙期日　平成２８年７月１０日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5" eb="16">
      <t>ニチ</t>
    </rPh>
    <phoneticPr fontId="1"/>
  </si>
  <si>
    <t>かきき　克弘</t>
    <rPh sb="4" eb="6">
      <t>カツヒロ</t>
    </rPh>
    <phoneticPr fontId="1"/>
  </si>
  <si>
    <t>はちろ　吉雄</t>
    <rPh sb="4" eb="6">
      <t>ヨシオ</t>
    </rPh>
    <phoneticPr fontId="1"/>
  </si>
  <si>
    <t>長谷川　岳</t>
    <rPh sb="0" eb="3">
      <t>ハセガワ</t>
    </rPh>
    <rPh sb="4" eb="5">
      <t>ガク</t>
    </rPh>
    <phoneticPr fontId="1"/>
  </si>
  <si>
    <t>水越　寛陽</t>
    <rPh sb="0" eb="2">
      <t>ミズコシ</t>
    </rPh>
    <rPh sb="3" eb="4">
      <t>カン</t>
    </rPh>
    <rPh sb="4" eb="5">
      <t>ヨウ</t>
    </rPh>
    <phoneticPr fontId="1"/>
  </si>
  <si>
    <t>佐藤　和夫</t>
    <rPh sb="0" eb="2">
      <t>サトウ</t>
    </rPh>
    <rPh sb="3" eb="5">
      <t>カズオ</t>
    </rPh>
    <phoneticPr fontId="1"/>
  </si>
  <si>
    <t>徳永　エリ</t>
    <rPh sb="0" eb="2">
      <t>トクナガ</t>
    </rPh>
    <phoneticPr fontId="1"/>
  </si>
  <si>
    <t>（無所属）</t>
    <rPh sb="1" eb="4">
      <t>ムショゾク</t>
    </rPh>
    <phoneticPr fontId="1"/>
  </si>
  <si>
    <t>（日本のこころを大切にする党）</t>
    <rPh sb="1" eb="3">
      <t>ニホン</t>
    </rPh>
    <rPh sb="8" eb="10">
      <t>タイセツ</t>
    </rPh>
    <rPh sb="13" eb="14">
      <t>トウ</t>
    </rPh>
    <phoneticPr fontId="1"/>
  </si>
  <si>
    <t>（民進党）</t>
    <rPh sb="1" eb="3">
      <t>ミンシン</t>
    </rPh>
    <rPh sb="3" eb="4">
      <t>トウ</t>
    </rPh>
    <phoneticPr fontId="1"/>
  </si>
  <si>
    <t>森本　よしのり</t>
    <rPh sb="0" eb="2">
      <t>モリモト</t>
    </rPh>
    <phoneticPr fontId="1"/>
  </si>
  <si>
    <t>中村　治</t>
    <rPh sb="0" eb="2">
      <t>ナカムラ</t>
    </rPh>
    <rPh sb="3" eb="4">
      <t>オサム</t>
    </rPh>
    <phoneticPr fontId="1"/>
  </si>
  <si>
    <t>飯田　佳宏</t>
    <rPh sb="0" eb="2">
      <t>イイダ</t>
    </rPh>
    <rPh sb="3" eb="5">
      <t>ヨシヒロ</t>
    </rPh>
    <phoneticPr fontId="1"/>
  </si>
  <si>
    <t>（支持政党なし）</t>
    <rPh sb="1" eb="3">
      <t>シジ</t>
    </rPh>
    <rPh sb="3" eb="5">
      <t>セイトウ</t>
    </rPh>
    <phoneticPr fontId="1"/>
  </si>
  <si>
    <t>国民怒りの声</t>
    <rPh sb="0" eb="2">
      <t>コクミン</t>
    </rPh>
    <rPh sb="2" eb="3">
      <t>イカ</t>
    </rPh>
    <rPh sb="5" eb="6">
      <t>コエ</t>
    </rPh>
    <phoneticPr fontId="1"/>
  </si>
  <si>
    <t>おおさか維新の会</t>
    <rPh sb="4" eb="6">
      <t>イシン</t>
    </rPh>
    <rPh sb="7" eb="8">
      <t>カイ</t>
    </rPh>
    <phoneticPr fontId="1"/>
  </si>
  <si>
    <t>新党改革</t>
    <rPh sb="0" eb="2">
      <t>シントウ</t>
    </rPh>
    <rPh sb="2" eb="4">
      <t>カイカク</t>
    </rPh>
    <phoneticPr fontId="1"/>
  </si>
  <si>
    <t>日本のこころを大切にする党</t>
    <rPh sb="0" eb="2">
      <t>ニホン</t>
    </rPh>
    <rPh sb="7" eb="9">
      <t>タイセツ</t>
    </rPh>
    <rPh sb="12" eb="13">
      <t>トウ</t>
    </rPh>
    <phoneticPr fontId="1"/>
  </si>
  <si>
    <t>生活の党と山本太郎となかまたち</t>
    <rPh sb="0" eb="2">
      <t>セイカツ</t>
    </rPh>
    <rPh sb="3" eb="4">
      <t>トウ</t>
    </rPh>
    <rPh sb="5" eb="7">
      <t>ヤマモト</t>
    </rPh>
    <rPh sb="7" eb="9">
      <t>タロウ</t>
    </rPh>
    <phoneticPr fontId="1"/>
  </si>
  <si>
    <t>民進党</t>
    <rPh sb="0" eb="3">
      <t>ミンシントウ</t>
    </rPh>
    <phoneticPr fontId="1"/>
  </si>
  <si>
    <t>支持政党なし</t>
    <rPh sb="0" eb="2">
      <t>シジ</t>
    </rPh>
    <rPh sb="2" eb="4">
      <t>セイトウ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</si>
</sst>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_);[Red]\(#,##0.000\)"/>
    <numFmt numFmtId="177" formatCode="#,##0.000"/>
    <numFmt numFmtId="178" formatCode="#,##0.000;[Red]#,##0.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color rgb="FF333333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0" fontId="4" fillId="0" borderId="8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0" fontId="4" fillId="2" borderId="13" xfId="0" applyNumberFormat="1" applyFont="1" applyFill="1" applyBorder="1" applyAlignment="1">
      <alignment horizontal="right" vertical="center" wrapText="1"/>
    </xf>
    <xf numFmtId="10" fontId="4" fillId="2" borderId="14" xfId="0" applyNumberFormat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right" vertical="center" wrapText="1"/>
    </xf>
    <xf numFmtId="10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40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176" fontId="4" fillId="2" borderId="38" xfId="0" applyNumberFormat="1" applyFont="1" applyFill="1" applyBorder="1" applyAlignment="1">
      <alignment horizontal="right" vertical="center" wrapText="1"/>
    </xf>
    <xf numFmtId="176" fontId="4" fillId="2" borderId="39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29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28" xfId="0" applyNumberFormat="1" applyFont="1" applyBorder="1" applyAlignment="1">
      <alignment horizontal="right" vertical="center" wrapText="1"/>
    </xf>
    <xf numFmtId="176" fontId="4" fillId="2" borderId="42" xfId="0" applyNumberFormat="1" applyFont="1" applyFill="1" applyBorder="1" applyAlignment="1">
      <alignment horizontal="right" vertical="center" wrapText="1"/>
    </xf>
    <xf numFmtId="177" fontId="5" fillId="2" borderId="23" xfId="0" applyNumberFormat="1" applyFont="1" applyFill="1" applyBorder="1" applyAlignment="1">
      <alignment horizontal="right" vertical="center"/>
    </xf>
    <xf numFmtId="177" fontId="5" fillId="2" borderId="24" xfId="0" applyNumberFormat="1" applyFont="1" applyFill="1" applyBorder="1" applyAlignment="1">
      <alignment horizontal="right" vertical="center"/>
    </xf>
    <xf numFmtId="177" fontId="5" fillId="2" borderId="23" xfId="0" applyNumberFormat="1" applyFont="1" applyFill="1" applyBorder="1">
      <alignment vertical="center"/>
    </xf>
    <xf numFmtId="177" fontId="5" fillId="2" borderId="24" xfId="0" applyNumberFormat="1" applyFont="1" applyFill="1" applyBorder="1">
      <alignment vertical="center"/>
    </xf>
    <xf numFmtId="178" fontId="5" fillId="2" borderId="23" xfId="0" applyNumberFormat="1" applyFont="1" applyFill="1" applyBorder="1">
      <alignment vertical="center"/>
    </xf>
    <xf numFmtId="178" fontId="5" fillId="2" borderId="24" xfId="0" applyNumberFormat="1" applyFont="1" applyFill="1" applyBorder="1">
      <alignment vertical="center"/>
    </xf>
    <xf numFmtId="0" fontId="11" fillId="2" borderId="25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8" fontId="4" fillId="0" borderId="55" xfId="1" applyFont="1" applyBorder="1" applyAlignment="1">
      <alignment horizontal="right" vertical="center" wrapText="1"/>
    </xf>
    <xf numFmtId="38" fontId="4" fillId="0" borderId="51" xfId="1" applyFont="1" applyBorder="1" applyAlignment="1">
      <alignment horizontal="right" vertical="center" wrapText="1"/>
    </xf>
    <xf numFmtId="38" fontId="4" fillId="0" borderId="54" xfId="1" applyFont="1" applyBorder="1" applyAlignment="1">
      <alignment horizontal="right" vertical="center" wrapText="1"/>
    </xf>
    <xf numFmtId="38" fontId="4" fillId="0" borderId="48" xfId="1" applyFont="1" applyBorder="1" applyAlignment="1">
      <alignment horizontal="right" vertical="center" wrapText="1"/>
    </xf>
    <xf numFmtId="38" fontId="4" fillId="0" borderId="49" xfId="1" applyFont="1" applyBorder="1" applyAlignment="1">
      <alignment horizontal="right" vertical="center" wrapText="1"/>
    </xf>
    <xf numFmtId="38" fontId="4" fillId="2" borderId="23" xfId="1" applyFont="1" applyFill="1" applyBorder="1" applyAlignment="1">
      <alignment horizontal="right" vertical="center" wrapText="1"/>
    </xf>
    <xf numFmtId="38" fontId="4" fillId="2" borderId="32" xfId="1" applyFont="1" applyFill="1" applyBorder="1" applyAlignment="1">
      <alignment horizontal="right" vertical="center" wrapTex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38" fontId="4" fillId="2" borderId="24" xfId="1" applyFont="1" applyFill="1" applyBorder="1" applyAlignment="1">
      <alignment horizontal="right" vertical="center" wrapText="1"/>
    </xf>
    <xf numFmtId="38" fontId="4" fillId="2" borderId="59" xfId="1" applyFont="1" applyFill="1" applyBorder="1" applyAlignment="1">
      <alignment horizontal="right" vertical="center" wrapText="1"/>
    </xf>
    <xf numFmtId="38" fontId="4" fillId="0" borderId="52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176" fontId="8" fillId="2" borderId="40" xfId="0" applyNumberFormat="1" applyFont="1" applyFill="1" applyBorder="1" applyAlignment="1">
      <alignment horizontal="center" vertical="center" wrapText="1"/>
    </xf>
    <xf numFmtId="176" fontId="8" fillId="2" borderId="41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34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BreakPreview" zoomScale="60" zoomScaleNormal="100" workbookViewId="0">
      <selection activeCell="E51" sqref="E51"/>
    </sheetView>
  </sheetViews>
  <sheetFormatPr defaultRowHeight="13.5" x14ac:dyDescent="0.15"/>
  <cols>
    <col min="1" max="1" width="13.625" customWidth="1"/>
    <col min="2" max="4" width="9.125" bestFit="1" customWidth="1"/>
    <col min="5" max="5" width="10.25" bestFit="1" customWidth="1"/>
    <col min="6" max="13" width="9.125" bestFit="1" customWidth="1"/>
  </cols>
  <sheetData>
    <row r="1" spans="1:13" ht="30" customHeight="1" x14ac:dyDescent="0.15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0.100000000000001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100000000000001" customHeight="1" x14ac:dyDescent="0.15">
      <c r="A3" s="42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100000000000001" customHeight="1" thickBot="1" x14ac:dyDescent="0.2">
      <c r="A4" s="13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100000000000001" customHeight="1" x14ac:dyDescent="0.15">
      <c r="A5" s="19" t="s">
        <v>0</v>
      </c>
      <c r="B5" s="89" t="s">
        <v>1</v>
      </c>
      <c r="C5" s="89"/>
      <c r="D5" s="89"/>
      <c r="E5" s="89" t="s">
        <v>2</v>
      </c>
      <c r="F5" s="89"/>
      <c r="G5" s="89"/>
      <c r="H5" s="89" t="s">
        <v>3</v>
      </c>
      <c r="I5" s="89"/>
      <c r="J5" s="89"/>
      <c r="K5" s="89" t="s">
        <v>4</v>
      </c>
      <c r="L5" s="89"/>
      <c r="M5" s="90"/>
    </row>
    <row r="6" spans="1:13" ht="20.100000000000001" customHeight="1" x14ac:dyDescent="0.15">
      <c r="A6" s="20" t="s">
        <v>27</v>
      </c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  <c r="H6" s="15" t="s">
        <v>5</v>
      </c>
      <c r="I6" s="15" t="s">
        <v>6</v>
      </c>
      <c r="J6" s="15" t="s">
        <v>7</v>
      </c>
      <c r="K6" s="15" t="s">
        <v>5</v>
      </c>
      <c r="L6" s="15" t="s">
        <v>6</v>
      </c>
      <c r="M6" s="21" t="s">
        <v>7</v>
      </c>
    </row>
    <row r="7" spans="1:13" ht="20.100000000000001" customHeight="1" x14ac:dyDescent="0.15">
      <c r="A7" s="16" t="s">
        <v>8</v>
      </c>
      <c r="B7" s="2">
        <v>48585</v>
      </c>
      <c r="C7" s="2">
        <v>54948</v>
      </c>
      <c r="D7" s="2">
        <f>B7+C7</f>
        <v>103533</v>
      </c>
      <c r="E7" s="2">
        <v>24662</v>
      </c>
      <c r="F7" s="2">
        <v>26690</v>
      </c>
      <c r="G7" s="2">
        <f>E7+F7</f>
        <v>51352</v>
      </c>
      <c r="H7" s="3">
        <f>E7/B7</f>
        <v>0.5076052279510137</v>
      </c>
      <c r="I7" s="3">
        <f t="shared" ref="I7:I27" si="0">F7/C7</f>
        <v>0.48573196476668851</v>
      </c>
      <c r="J7" s="3">
        <f t="shared" ref="J7:J27" si="1">G7/D7</f>
        <v>0.49599644557773848</v>
      </c>
      <c r="K7" s="3">
        <v>0.49943809893545288</v>
      </c>
      <c r="L7" s="3">
        <v>0.47305747376434126</v>
      </c>
      <c r="M7" s="6">
        <v>0.4854582476900321</v>
      </c>
    </row>
    <row r="8" spans="1:13" ht="20.100000000000001" customHeight="1" x14ac:dyDescent="0.15">
      <c r="A8" s="16" t="s">
        <v>9</v>
      </c>
      <c r="B8" s="2">
        <v>15374</v>
      </c>
      <c r="C8" s="2">
        <v>16200</v>
      </c>
      <c r="D8" s="2">
        <f t="shared" ref="D8:D9" si="2">B8+C8</f>
        <v>31574</v>
      </c>
      <c r="E8" s="2">
        <v>8715</v>
      </c>
      <c r="F8" s="2">
        <v>9014</v>
      </c>
      <c r="G8" s="2">
        <f t="shared" ref="G8:G9" si="3">E8+F8</f>
        <v>17729</v>
      </c>
      <c r="H8" s="3">
        <f t="shared" ref="H8:H27" si="4">E8/B8</f>
        <v>0.56686613763496818</v>
      </c>
      <c r="I8" s="3">
        <f t="shared" si="0"/>
        <v>0.55641975308641978</v>
      </c>
      <c r="J8" s="3">
        <f t="shared" si="1"/>
        <v>0.56150630265408252</v>
      </c>
      <c r="K8" s="3">
        <v>0.54185721544715448</v>
      </c>
      <c r="L8" s="3">
        <v>0.5396757938194402</v>
      </c>
      <c r="M8" s="6">
        <v>0.54074189042371568</v>
      </c>
    </row>
    <row r="9" spans="1:13" ht="20.100000000000001" customHeight="1" thickBot="1" x14ac:dyDescent="0.2">
      <c r="A9" s="16" t="s">
        <v>10</v>
      </c>
      <c r="B9" s="2">
        <v>9340</v>
      </c>
      <c r="C9" s="2">
        <v>10621</v>
      </c>
      <c r="D9" s="2">
        <f t="shared" si="2"/>
        <v>19961</v>
      </c>
      <c r="E9" s="2">
        <v>5129</v>
      </c>
      <c r="F9" s="2">
        <v>5554</v>
      </c>
      <c r="G9" s="2">
        <f t="shared" si="3"/>
        <v>10683</v>
      </c>
      <c r="H9" s="3">
        <f t="shared" si="4"/>
        <v>0.5491434689507495</v>
      </c>
      <c r="I9" s="3">
        <f t="shared" si="0"/>
        <v>0.52292627812823655</v>
      </c>
      <c r="J9" s="3">
        <f t="shared" si="1"/>
        <v>0.53519362757376887</v>
      </c>
      <c r="K9" s="3">
        <v>0.50362844702467346</v>
      </c>
      <c r="L9" s="3">
        <v>0.47530526699471476</v>
      </c>
      <c r="M9" s="6">
        <v>0.48855480116391853</v>
      </c>
    </row>
    <row r="10" spans="1:13" ht="20.100000000000001" customHeight="1" thickTop="1" thickBot="1" x14ac:dyDescent="0.2">
      <c r="A10" s="18" t="s">
        <v>26</v>
      </c>
      <c r="B10" s="10">
        <f>SUM(B7:B9)</f>
        <v>73299</v>
      </c>
      <c r="C10" s="10">
        <f t="shared" ref="C10:G10" si="5">SUM(C7:C9)</f>
        <v>81769</v>
      </c>
      <c r="D10" s="10">
        <f>SUM(D7:D9)</f>
        <v>155068</v>
      </c>
      <c r="E10" s="10">
        <f t="shared" si="5"/>
        <v>38506</v>
      </c>
      <c r="F10" s="10">
        <f t="shared" si="5"/>
        <v>41258</v>
      </c>
      <c r="G10" s="10">
        <f t="shared" si="5"/>
        <v>79764</v>
      </c>
      <c r="H10" s="11">
        <f>E10/B10</f>
        <v>0.52532776709095619</v>
      </c>
      <c r="I10" s="11">
        <f t="shared" si="0"/>
        <v>0.50456774572270668</v>
      </c>
      <c r="J10" s="11">
        <f t="shared" si="1"/>
        <v>0.514380787783424</v>
      </c>
      <c r="K10" s="11">
        <v>0.50896664917732848</v>
      </c>
      <c r="L10" s="11">
        <v>0.48663729453629961</v>
      </c>
      <c r="M10" s="12">
        <v>0.49721247029289767</v>
      </c>
    </row>
    <row r="11" spans="1:13" ht="20.100000000000001" customHeight="1" thickTop="1" x14ac:dyDescent="0.15">
      <c r="A11" s="16" t="s">
        <v>11</v>
      </c>
      <c r="B11" s="2">
        <v>8364</v>
      </c>
      <c r="C11" s="2">
        <v>9148</v>
      </c>
      <c r="D11" s="2">
        <f>B11+C11</f>
        <v>17512</v>
      </c>
      <c r="E11" s="2">
        <v>4981</v>
      </c>
      <c r="F11" s="2">
        <v>5228</v>
      </c>
      <c r="G11" s="2">
        <f>E11+F11</f>
        <v>10209</v>
      </c>
      <c r="H11" s="3">
        <f t="shared" si="4"/>
        <v>0.59552845528455289</v>
      </c>
      <c r="I11" s="3">
        <f t="shared" si="0"/>
        <v>0.57149103629208575</v>
      </c>
      <c r="J11" s="3">
        <f t="shared" si="1"/>
        <v>0.58297167656464144</v>
      </c>
      <c r="K11" s="3">
        <v>0.58744289563078367</v>
      </c>
      <c r="L11" s="3">
        <v>0.55044000858553332</v>
      </c>
      <c r="M11" s="6">
        <v>0.56813217586110332</v>
      </c>
    </row>
    <row r="12" spans="1:13" ht="20.100000000000001" customHeight="1" x14ac:dyDescent="0.15">
      <c r="A12" s="16" t="s">
        <v>12</v>
      </c>
      <c r="B12" s="2">
        <v>2165</v>
      </c>
      <c r="C12" s="2">
        <v>2372</v>
      </c>
      <c r="D12" s="2">
        <f t="shared" ref="D12:D25" si="6">B12+C12</f>
        <v>4537</v>
      </c>
      <c r="E12" s="2">
        <v>1301</v>
      </c>
      <c r="F12" s="2">
        <v>1358</v>
      </c>
      <c r="G12" s="2">
        <f t="shared" ref="G12:G25" si="7">E12+F12</f>
        <v>2659</v>
      </c>
      <c r="H12" s="3">
        <f t="shared" si="4"/>
        <v>0.60092378752886833</v>
      </c>
      <c r="I12" s="3">
        <f t="shared" si="0"/>
        <v>0.57251264755480602</v>
      </c>
      <c r="J12" s="3">
        <f t="shared" si="1"/>
        <v>0.58607009036808466</v>
      </c>
      <c r="K12" s="3">
        <v>0.5765645805592543</v>
      </c>
      <c r="L12" s="3">
        <v>0.54021608643457386</v>
      </c>
      <c r="M12" s="6">
        <v>0.55744949494949492</v>
      </c>
    </row>
    <row r="13" spans="1:13" ht="20.100000000000001" customHeight="1" x14ac:dyDescent="0.15">
      <c r="A13" s="16" t="s">
        <v>13</v>
      </c>
      <c r="B13" s="2">
        <v>4996</v>
      </c>
      <c r="C13" s="2">
        <v>5192</v>
      </c>
      <c r="D13" s="2">
        <f t="shared" si="6"/>
        <v>10188</v>
      </c>
      <c r="E13" s="2">
        <v>3029</v>
      </c>
      <c r="F13" s="2">
        <v>3062</v>
      </c>
      <c r="G13" s="2">
        <f t="shared" si="7"/>
        <v>6091</v>
      </c>
      <c r="H13" s="3">
        <f t="shared" si="4"/>
        <v>0.6062850280224179</v>
      </c>
      <c r="I13" s="3">
        <f t="shared" si="0"/>
        <v>0.58975346687211094</v>
      </c>
      <c r="J13" s="3">
        <f t="shared" si="1"/>
        <v>0.59786022771888492</v>
      </c>
      <c r="K13" s="3">
        <v>0.59293089753772832</v>
      </c>
      <c r="L13" s="3">
        <v>0.57714606321301665</v>
      </c>
      <c r="M13" s="6">
        <v>0.58480208032360592</v>
      </c>
    </row>
    <row r="14" spans="1:13" ht="20.100000000000001" customHeight="1" x14ac:dyDescent="0.15">
      <c r="A14" s="16" t="s">
        <v>14</v>
      </c>
      <c r="B14" s="2">
        <v>1759</v>
      </c>
      <c r="C14" s="2">
        <v>1902</v>
      </c>
      <c r="D14" s="2">
        <f t="shared" si="6"/>
        <v>3661</v>
      </c>
      <c r="E14" s="2">
        <v>1270</v>
      </c>
      <c r="F14" s="2">
        <v>1310</v>
      </c>
      <c r="G14" s="2">
        <f t="shared" si="7"/>
        <v>2580</v>
      </c>
      <c r="H14" s="3">
        <f t="shared" si="4"/>
        <v>0.72200113700966462</v>
      </c>
      <c r="I14" s="3">
        <f t="shared" si="0"/>
        <v>0.68874868559411151</v>
      </c>
      <c r="J14" s="3">
        <f t="shared" si="1"/>
        <v>0.70472548484020758</v>
      </c>
      <c r="K14" s="3">
        <v>0.64041850220264318</v>
      </c>
      <c r="L14" s="3">
        <v>0.62602880658436211</v>
      </c>
      <c r="M14" s="6">
        <v>0.63297872340425532</v>
      </c>
    </row>
    <row r="15" spans="1:13" ht="20.100000000000001" customHeight="1" x14ac:dyDescent="0.15">
      <c r="A15" s="16" t="s">
        <v>15</v>
      </c>
      <c r="B15" s="2">
        <v>2077</v>
      </c>
      <c r="C15" s="2">
        <v>2320</v>
      </c>
      <c r="D15" s="2">
        <f t="shared" si="6"/>
        <v>4397</v>
      </c>
      <c r="E15" s="2">
        <v>1293</v>
      </c>
      <c r="F15" s="2">
        <v>1358</v>
      </c>
      <c r="G15" s="2">
        <f t="shared" si="7"/>
        <v>2651</v>
      </c>
      <c r="H15" s="3">
        <f t="shared" si="4"/>
        <v>0.62253249879634087</v>
      </c>
      <c r="I15" s="3">
        <f t="shared" si="0"/>
        <v>0.58534482758620687</v>
      </c>
      <c r="J15" s="3">
        <f t="shared" si="1"/>
        <v>0.60291107573345459</v>
      </c>
      <c r="K15" s="3">
        <v>0.59460737937559127</v>
      </c>
      <c r="L15" s="3">
        <v>0.55783738474434197</v>
      </c>
      <c r="M15" s="6">
        <v>0.57511111111111113</v>
      </c>
    </row>
    <row r="16" spans="1:13" ht="20.100000000000001" customHeight="1" x14ac:dyDescent="0.15">
      <c r="A16" s="16" t="s">
        <v>16</v>
      </c>
      <c r="B16" s="2">
        <v>2116</v>
      </c>
      <c r="C16" s="2">
        <v>2353</v>
      </c>
      <c r="D16" s="2">
        <f t="shared" si="6"/>
        <v>4469</v>
      </c>
      <c r="E16" s="2">
        <v>1287</v>
      </c>
      <c r="F16" s="2">
        <v>1356</v>
      </c>
      <c r="G16" s="2">
        <f t="shared" si="7"/>
        <v>2643</v>
      </c>
      <c r="H16" s="3">
        <f t="shared" si="4"/>
        <v>0.60822306238185253</v>
      </c>
      <c r="I16" s="3">
        <f t="shared" si="0"/>
        <v>0.57628559286017844</v>
      </c>
      <c r="J16" s="3">
        <f t="shared" si="1"/>
        <v>0.59140747370776459</v>
      </c>
      <c r="K16" s="3">
        <v>0.58299226921327874</v>
      </c>
      <c r="L16" s="3">
        <v>0.54753009547530096</v>
      </c>
      <c r="M16" s="6">
        <v>0.564453125</v>
      </c>
    </row>
    <row r="17" spans="1:13" ht="20.100000000000001" customHeight="1" x14ac:dyDescent="0.15">
      <c r="A17" s="16" t="s">
        <v>17</v>
      </c>
      <c r="B17" s="2">
        <v>1254</v>
      </c>
      <c r="C17" s="2">
        <v>1460</v>
      </c>
      <c r="D17" s="2">
        <f t="shared" si="6"/>
        <v>2714</v>
      </c>
      <c r="E17" s="2">
        <v>850</v>
      </c>
      <c r="F17" s="2">
        <v>961</v>
      </c>
      <c r="G17" s="2">
        <f t="shared" si="7"/>
        <v>1811</v>
      </c>
      <c r="H17" s="3">
        <f t="shared" si="4"/>
        <v>0.67783094098883567</v>
      </c>
      <c r="I17" s="3">
        <f t="shared" si="0"/>
        <v>0.65821917808219177</v>
      </c>
      <c r="J17" s="3">
        <f t="shared" si="1"/>
        <v>0.66728076639646283</v>
      </c>
      <c r="K17" s="3">
        <v>0.68300153139356812</v>
      </c>
      <c r="L17" s="3">
        <v>0.6369008535784636</v>
      </c>
      <c r="M17" s="6">
        <v>0.65818310357016618</v>
      </c>
    </row>
    <row r="18" spans="1:13" ht="20.100000000000001" customHeight="1" x14ac:dyDescent="0.15">
      <c r="A18" s="16" t="s">
        <v>18</v>
      </c>
      <c r="B18" s="2">
        <v>2220</v>
      </c>
      <c r="C18" s="2">
        <v>2412</v>
      </c>
      <c r="D18" s="2">
        <f t="shared" si="6"/>
        <v>4632</v>
      </c>
      <c r="E18" s="2">
        <v>1417</v>
      </c>
      <c r="F18" s="2">
        <v>1496</v>
      </c>
      <c r="G18" s="2">
        <f t="shared" si="7"/>
        <v>2913</v>
      </c>
      <c r="H18" s="3">
        <f t="shared" si="4"/>
        <v>0.63828828828828832</v>
      </c>
      <c r="I18" s="3">
        <f t="shared" si="0"/>
        <v>0.62023217247097839</v>
      </c>
      <c r="J18" s="3">
        <f t="shared" si="1"/>
        <v>0.62888601036269431</v>
      </c>
      <c r="K18" s="3">
        <v>0.60017383746197306</v>
      </c>
      <c r="L18" s="3">
        <v>0.58480913026367576</v>
      </c>
      <c r="M18" s="6">
        <v>0.59211069805865346</v>
      </c>
    </row>
    <row r="19" spans="1:13" ht="20.100000000000001" customHeight="1" x14ac:dyDescent="0.15">
      <c r="A19" s="16" t="s">
        <v>19</v>
      </c>
      <c r="B19" s="2">
        <v>8677</v>
      </c>
      <c r="C19" s="2">
        <v>9352</v>
      </c>
      <c r="D19" s="2">
        <f t="shared" si="6"/>
        <v>18029</v>
      </c>
      <c r="E19" s="2">
        <v>5794</v>
      </c>
      <c r="F19" s="2">
        <v>5892</v>
      </c>
      <c r="G19" s="2">
        <f t="shared" si="7"/>
        <v>11686</v>
      </c>
      <c r="H19" s="3">
        <f t="shared" si="4"/>
        <v>0.66774230724904926</v>
      </c>
      <c r="I19" s="3">
        <f t="shared" si="0"/>
        <v>0.63002566295979467</v>
      </c>
      <c r="J19" s="3">
        <f t="shared" si="1"/>
        <v>0.64817793554828329</v>
      </c>
      <c r="K19" s="3">
        <v>0.65593470128103393</v>
      </c>
      <c r="L19" s="3">
        <v>0.6103990076493695</v>
      </c>
      <c r="M19" s="6">
        <v>0.63211678832116791</v>
      </c>
    </row>
    <row r="20" spans="1:13" ht="20.100000000000001" customHeight="1" x14ac:dyDescent="0.15">
      <c r="A20" s="16" t="s">
        <v>20</v>
      </c>
      <c r="B20" s="2">
        <v>3809</v>
      </c>
      <c r="C20" s="2">
        <v>4230</v>
      </c>
      <c r="D20" s="2">
        <f t="shared" si="6"/>
        <v>8039</v>
      </c>
      <c r="E20" s="2">
        <v>2540</v>
      </c>
      <c r="F20" s="2">
        <v>2688</v>
      </c>
      <c r="G20" s="2">
        <f t="shared" si="7"/>
        <v>5228</v>
      </c>
      <c r="H20" s="3">
        <f t="shared" si="4"/>
        <v>0.66684169073247568</v>
      </c>
      <c r="I20" s="3">
        <f t="shared" si="0"/>
        <v>0.63546099290780145</v>
      </c>
      <c r="J20" s="3">
        <f t="shared" si="1"/>
        <v>0.65032964299042173</v>
      </c>
      <c r="K20" s="3">
        <v>0.62926829268292683</v>
      </c>
      <c r="L20" s="3">
        <v>0.6119025735294118</v>
      </c>
      <c r="M20" s="6">
        <v>0.6201042803443676</v>
      </c>
    </row>
    <row r="21" spans="1:13" ht="20.100000000000001" customHeight="1" x14ac:dyDescent="0.15">
      <c r="A21" s="16" t="s">
        <v>21</v>
      </c>
      <c r="B21" s="2">
        <v>1132</v>
      </c>
      <c r="C21" s="2">
        <v>1285</v>
      </c>
      <c r="D21" s="2">
        <f t="shared" si="6"/>
        <v>2417</v>
      </c>
      <c r="E21" s="4">
        <v>855</v>
      </c>
      <c r="F21" s="2">
        <v>919</v>
      </c>
      <c r="G21" s="2">
        <f t="shared" si="7"/>
        <v>1774</v>
      </c>
      <c r="H21" s="3">
        <f t="shared" si="4"/>
        <v>0.7553003533568905</v>
      </c>
      <c r="I21" s="3">
        <f t="shared" si="0"/>
        <v>0.7151750972762646</v>
      </c>
      <c r="J21" s="3">
        <f t="shared" si="1"/>
        <v>0.73396772858916015</v>
      </c>
      <c r="K21" s="3">
        <v>0.73</v>
      </c>
      <c r="L21" s="3">
        <v>0.69992769342010119</v>
      </c>
      <c r="M21" s="6">
        <v>0.71389856755710412</v>
      </c>
    </row>
    <row r="22" spans="1:13" ht="20.100000000000001" customHeight="1" x14ac:dyDescent="0.15">
      <c r="A22" s="16" t="s">
        <v>22</v>
      </c>
      <c r="B22" s="2">
        <v>1630</v>
      </c>
      <c r="C22" s="2">
        <v>1747</v>
      </c>
      <c r="D22" s="2">
        <f t="shared" si="6"/>
        <v>3377</v>
      </c>
      <c r="E22" s="2">
        <v>1028</v>
      </c>
      <c r="F22" s="2">
        <v>1079</v>
      </c>
      <c r="G22" s="2">
        <f t="shared" si="7"/>
        <v>2107</v>
      </c>
      <c r="H22" s="3">
        <f t="shared" si="4"/>
        <v>0.63067484662576689</v>
      </c>
      <c r="I22" s="3">
        <f t="shared" si="0"/>
        <v>0.61763022323983974</v>
      </c>
      <c r="J22" s="3">
        <f t="shared" si="1"/>
        <v>0.62392656203731123</v>
      </c>
      <c r="K22" s="3">
        <v>0.63335304553518623</v>
      </c>
      <c r="L22" s="3">
        <v>0.61872909698996659</v>
      </c>
      <c r="M22" s="6">
        <v>0.62582496413199429</v>
      </c>
    </row>
    <row r="23" spans="1:13" ht="20.100000000000001" customHeight="1" x14ac:dyDescent="0.15">
      <c r="A23" s="16" t="s">
        <v>23</v>
      </c>
      <c r="B23" s="4">
        <v>481</v>
      </c>
      <c r="C23" s="4">
        <v>508</v>
      </c>
      <c r="D23" s="2">
        <f t="shared" si="6"/>
        <v>989</v>
      </c>
      <c r="E23" s="4">
        <v>378</v>
      </c>
      <c r="F23" s="4">
        <v>416</v>
      </c>
      <c r="G23" s="2">
        <f t="shared" si="7"/>
        <v>794</v>
      </c>
      <c r="H23" s="3">
        <f t="shared" si="4"/>
        <v>0.78586278586278591</v>
      </c>
      <c r="I23" s="3">
        <f t="shared" si="0"/>
        <v>0.81889763779527558</v>
      </c>
      <c r="J23" s="3">
        <f t="shared" si="1"/>
        <v>0.80283114256825072</v>
      </c>
      <c r="K23" s="3">
        <v>0.76652892561983466</v>
      </c>
      <c r="L23" s="3">
        <v>0.783203125</v>
      </c>
      <c r="M23" s="6">
        <v>0.77510040160642568</v>
      </c>
    </row>
    <row r="24" spans="1:13" ht="20.100000000000001" customHeight="1" x14ac:dyDescent="0.15">
      <c r="A24" s="16" t="s">
        <v>24</v>
      </c>
      <c r="B24" s="2">
        <v>1830</v>
      </c>
      <c r="C24" s="2">
        <v>2033</v>
      </c>
      <c r="D24" s="2">
        <f t="shared" si="6"/>
        <v>3863</v>
      </c>
      <c r="E24" s="2">
        <v>1105</v>
      </c>
      <c r="F24" s="2">
        <v>1205</v>
      </c>
      <c r="G24" s="2">
        <f t="shared" si="7"/>
        <v>2310</v>
      </c>
      <c r="H24" s="3">
        <f t="shared" si="4"/>
        <v>0.60382513661202186</v>
      </c>
      <c r="I24" s="3">
        <f t="shared" si="0"/>
        <v>0.59272011805213964</v>
      </c>
      <c r="J24" s="3">
        <f t="shared" si="1"/>
        <v>0.59798084390370176</v>
      </c>
      <c r="K24" s="3">
        <v>0.56476140534871522</v>
      </c>
      <c r="L24" s="3">
        <v>0.55002370791844479</v>
      </c>
      <c r="M24" s="6">
        <v>0.55702191235059761</v>
      </c>
    </row>
    <row r="25" spans="1:13" ht="20.100000000000001" customHeight="1" thickBot="1" x14ac:dyDescent="0.2">
      <c r="A25" s="17" t="s">
        <v>25</v>
      </c>
      <c r="B25" s="7">
        <v>3054</v>
      </c>
      <c r="C25" s="7">
        <v>3321</v>
      </c>
      <c r="D25" s="2">
        <f t="shared" si="6"/>
        <v>6375</v>
      </c>
      <c r="E25" s="7">
        <v>1954</v>
      </c>
      <c r="F25" s="7">
        <v>1961</v>
      </c>
      <c r="G25" s="2">
        <f t="shared" si="7"/>
        <v>3915</v>
      </c>
      <c r="H25" s="3">
        <f t="shared" si="4"/>
        <v>0.63981663392272425</v>
      </c>
      <c r="I25" s="3">
        <f t="shared" si="0"/>
        <v>0.59048479373682627</v>
      </c>
      <c r="J25" s="3">
        <f t="shared" si="1"/>
        <v>0.61411764705882355</v>
      </c>
      <c r="K25" s="8">
        <v>0.59962228517469307</v>
      </c>
      <c r="L25" s="8">
        <v>0.56179121837743529</v>
      </c>
      <c r="M25" s="9">
        <v>0.57995767835550183</v>
      </c>
    </row>
    <row r="26" spans="1:13" ht="20.100000000000001" customHeight="1" thickTop="1" thickBot="1" x14ac:dyDescent="0.2">
      <c r="A26" s="18" t="s">
        <v>30</v>
      </c>
      <c r="B26" s="10">
        <f>SUM(B11:B25)</f>
        <v>45564</v>
      </c>
      <c r="C26" s="10">
        <f t="shared" ref="C26:G26" si="8">SUM(C11:C25)</f>
        <v>49635</v>
      </c>
      <c r="D26" s="10">
        <f t="shared" si="8"/>
        <v>95199</v>
      </c>
      <c r="E26" s="10">
        <f t="shared" si="8"/>
        <v>29082</v>
      </c>
      <c r="F26" s="10">
        <f t="shared" si="8"/>
        <v>30289</v>
      </c>
      <c r="G26" s="10">
        <f t="shared" si="8"/>
        <v>59371</v>
      </c>
      <c r="H26" s="11">
        <f>E26/B26</f>
        <v>0.63826705293652886</v>
      </c>
      <c r="I26" s="11">
        <f t="shared" si="0"/>
        <v>0.61023471340787749</v>
      </c>
      <c r="J26" s="11">
        <f t="shared" si="1"/>
        <v>0.62365150894442167</v>
      </c>
      <c r="K26" s="11">
        <v>0.61647089030104629</v>
      </c>
      <c r="L26" s="11">
        <v>0.5861214132344329</v>
      </c>
      <c r="M26" s="12">
        <v>0.60060020210887344</v>
      </c>
    </row>
    <row r="27" spans="1:13" ht="20.100000000000001" customHeight="1" thickTop="1" thickBot="1" x14ac:dyDescent="0.2">
      <c r="A27" s="71" t="s">
        <v>48</v>
      </c>
      <c r="B27" s="25">
        <f>B10+B26</f>
        <v>118863</v>
      </c>
      <c r="C27" s="25">
        <f t="shared" ref="C27:G27" si="9">C10+C26</f>
        <v>131404</v>
      </c>
      <c r="D27" s="25">
        <f t="shared" si="9"/>
        <v>250267</v>
      </c>
      <c r="E27" s="25">
        <f t="shared" si="9"/>
        <v>67588</v>
      </c>
      <c r="F27" s="25">
        <f t="shared" si="9"/>
        <v>71547</v>
      </c>
      <c r="G27" s="25">
        <f t="shared" si="9"/>
        <v>139135</v>
      </c>
      <c r="H27" s="26">
        <f t="shared" si="4"/>
        <v>0.56862101747389848</v>
      </c>
      <c r="I27" s="26">
        <f t="shared" si="0"/>
        <v>0.5444811421265715</v>
      </c>
      <c r="J27" s="26">
        <f t="shared" si="1"/>
        <v>0.55594624940563475</v>
      </c>
      <c r="K27" s="26">
        <v>0.55046750586447291</v>
      </c>
      <c r="L27" s="26">
        <v>0.52471460163767858</v>
      </c>
      <c r="M27" s="27">
        <v>0.53694550361687776</v>
      </c>
    </row>
    <row r="28" spans="1:13" ht="20.100000000000001" customHeight="1" x14ac:dyDescent="0.15"/>
    <row r="29" spans="1:13" ht="20.100000000000001" customHeight="1" thickBot="1" x14ac:dyDescent="0.2">
      <c r="A29" s="13" t="s">
        <v>38</v>
      </c>
    </row>
    <row r="30" spans="1:13" ht="20.100000000000001" customHeight="1" x14ac:dyDescent="0.15">
      <c r="A30" s="19" t="s">
        <v>0</v>
      </c>
      <c r="B30" s="89" t="s">
        <v>1</v>
      </c>
      <c r="C30" s="89"/>
      <c r="D30" s="89"/>
      <c r="E30" s="89" t="s">
        <v>2</v>
      </c>
      <c r="F30" s="89"/>
      <c r="G30" s="89"/>
      <c r="H30" s="89" t="s">
        <v>3</v>
      </c>
      <c r="I30" s="89"/>
      <c r="J30" s="89"/>
      <c r="K30" s="89" t="s">
        <v>4</v>
      </c>
      <c r="L30" s="89"/>
      <c r="M30" s="90"/>
    </row>
    <row r="31" spans="1:13" ht="20.100000000000001" customHeight="1" x14ac:dyDescent="0.15">
      <c r="A31" s="20" t="s">
        <v>27</v>
      </c>
      <c r="B31" s="15" t="s">
        <v>5</v>
      </c>
      <c r="C31" s="15" t="s">
        <v>6</v>
      </c>
      <c r="D31" s="15" t="s">
        <v>7</v>
      </c>
      <c r="E31" s="15" t="s">
        <v>5</v>
      </c>
      <c r="F31" s="15" t="s">
        <v>6</v>
      </c>
      <c r="G31" s="15" t="s">
        <v>7</v>
      </c>
      <c r="H31" s="15" t="s">
        <v>5</v>
      </c>
      <c r="I31" s="15" t="s">
        <v>6</v>
      </c>
      <c r="J31" s="15" t="s">
        <v>7</v>
      </c>
      <c r="K31" s="15" t="s">
        <v>5</v>
      </c>
      <c r="L31" s="15" t="s">
        <v>6</v>
      </c>
      <c r="M31" s="21" t="s">
        <v>7</v>
      </c>
    </row>
    <row r="32" spans="1:13" ht="20.100000000000001" customHeight="1" x14ac:dyDescent="0.15">
      <c r="A32" s="16" t="s">
        <v>8</v>
      </c>
      <c r="B32" s="2">
        <v>48585</v>
      </c>
      <c r="C32" s="2">
        <v>54948</v>
      </c>
      <c r="D32" s="2">
        <f>B32+C32</f>
        <v>103533</v>
      </c>
      <c r="E32" s="2">
        <v>24657</v>
      </c>
      <c r="F32" s="2">
        <v>26686</v>
      </c>
      <c r="G32" s="2">
        <f>E32+F32</f>
        <v>51343</v>
      </c>
      <c r="H32" s="3">
        <f t="shared" ref="H32" si="10">E32/B32</f>
        <v>0.50750231552948444</v>
      </c>
      <c r="I32" s="3">
        <f t="shared" ref="I32" si="11">F32/C32</f>
        <v>0.48565916866855935</v>
      </c>
      <c r="J32" s="3">
        <f t="shared" ref="J32" si="12">G32/D32</f>
        <v>0.49590951677243006</v>
      </c>
      <c r="K32" s="3">
        <v>0.49941766616946937</v>
      </c>
      <c r="L32" s="3">
        <v>0.47296684972722164</v>
      </c>
      <c r="M32" s="6">
        <v>0.48540061855274025</v>
      </c>
    </row>
    <row r="33" spans="1:13" ht="20.100000000000001" customHeight="1" x14ac:dyDescent="0.15">
      <c r="A33" s="16" t="s">
        <v>9</v>
      </c>
      <c r="B33" s="2">
        <v>15374</v>
      </c>
      <c r="C33" s="2">
        <v>16200</v>
      </c>
      <c r="D33" s="2">
        <f t="shared" ref="D33:D34" si="13">B33+C33</f>
        <v>31574</v>
      </c>
      <c r="E33" s="2">
        <v>8716</v>
      </c>
      <c r="F33" s="2">
        <v>9013</v>
      </c>
      <c r="G33" s="2">
        <f t="shared" ref="G33:G34" si="14">E33+F33</f>
        <v>17729</v>
      </c>
      <c r="H33" s="3">
        <f t="shared" ref="H33:H34" si="15">E33/B33</f>
        <v>0.56693118251593599</v>
      </c>
      <c r="I33" s="3">
        <f t="shared" ref="I33:I34" si="16">F33/C33</f>
        <v>0.55635802469135798</v>
      </c>
      <c r="J33" s="3">
        <f t="shared" ref="J33:J34" si="17">G33/D33</f>
        <v>0.56150630265408252</v>
      </c>
      <c r="K33" s="3">
        <v>0.54185721544715448</v>
      </c>
      <c r="L33" s="3">
        <v>0.5396150810515451</v>
      </c>
      <c r="M33" s="6">
        <v>0.54071084898339283</v>
      </c>
    </row>
    <row r="34" spans="1:13" ht="20.100000000000001" customHeight="1" thickBot="1" x14ac:dyDescent="0.2">
      <c r="A34" s="16" t="s">
        <v>10</v>
      </c>
      <c r="B34" s="2">
        <v>9340</v>
      </c>
      <c r="C34" s="2">
        <v>10621</v>
      </c>
      <c r="D34" s="2">
        <f t="shared" si="13"/>
        <v>19961</v>
      </c>
      <c r="E34" s="2">
        <v>5125</v>
      </c>
      <c r="F34" s="2">
        <v>5553</v>
      </c>
      <c r="G34" s="2">
        <f t="shared" si="14"/>
        <v>10678</v>
      </c>
      <c r="H34" s="3">
        <f t="shared" si="15"/>
        <v>0.54871520342612423</v>
      </c>
      <c r="I34" s="3">
        <f t="shared" si="16"/>
        <v>0.5228321250353074</v>
      </c>
      <c r="J34" s="3">
        <f t="shared" si="17"/>
        <v>0.53494313912128655</v>
      </c>
      <c r="K34" s="3">
        <v>0.5035247771096828</v>
      </c>
      <c r="L34" s="3">
        <v>0.47530526699471476</v>
      </c>
      <c r="M34" s="6">
        <v>0.48850630455868088</v>
      </c>
    </row>
    <row r="35" spans="1:13" ht="20.100000000000001" customHeight="1" thickTop="1" thickBot="1" x14ac:dyDescent="0.2">
      <c r="A35" s="18" t="s">
        <v>26</v>
      </c>
      <c r="B35" s="10">
        <f>SUM(B32:B34)</f>
        <v>73299</v>
      </c>
      <c r="C35" s="10">
        <f t="shared" ref="C35:G35" si="18">SUM(C32:C34)</f>
        <v>81769</v>
      </c>
      <c r="D35" s="10">
        <f t="shared" si="18"/>
        <v>155068</v>
      </c>
      <c r="E35" s="10">
        <f t="shared" si="18"/>
        <v>38498</v>
      </c>
      <c r="F35" s="10">
        <f t="shared" si="18"/>
        <v>41252</v>
      </c>
      <c r="G35" s="10">
        <f t="shared" si="18"/>
        <v>79750</v>
      </c>
      <c r="H35" s="11">
        <f>E35/B35</f>
        <v>0.52521862508356187</v>
      </c>
      <c r="I35" s="11">
        <f t="shared" ref="I35:J50" si="19">F35/C35</f>
        <v>0.50449436828137806</v>
      </c>
      <c r="J35" s="11">
        <f t="shared" si="19"/>
        <v>0.51429050481079264</v>
      </c>
      <c r="K35" s="11">
        <v>0.5089397425031279</v>
      </c>
      <c r="L35" s="11">
        <v>0.48656467113704033</v>
      </c>
      <c r="M35" s="12">
        <v>0.49716149832111067</v>
      </c>
    </row>
    <row r="36" spans="1:13" ht="20.100000000000001" customHeight="1" thickTop="1" x14ac:dyDescent="0.15">
      <c r="A36" s="16" t="s">
        <v>11</v>
      </c>
      <c r="B36" s="2">
        <v>8364</v>
      </c>
      <c r="C36" s="2">
        <v>9148</v>
      </c>
      <c r="D36" s="2">
        <f>B36+C36</f>
        <v>17512</v>
      </c>
      <c r="E36" s="2">
        <v>4981</v>
      </c>
      <c r="F36" s="2">
        <v>5227</v>
      </c>
      <c r="G36" s="2">
        <f>E36+F36</f>
        <v>10208</v>
      </c>
      <c r="H36" s="3">
        <f t="shared" ref="H36:J51" si="20">E36/B36</f>
        <v>0.59552845528455289</v>
      </c>
      <c r="I36" s="3">
        <f t="shared" si="19"/>
        <v>0.57138172278093569</v>
      </c>
      <c r="J36" s="3">
        <f t="shared" si="19"/>
        <v>0.58291457286432158</v>
      </c>
      <c r="K36" s="3">
        <v>0.58732575846316037</v>
      </c>
      <c r="L36" s="3">
        <v>0.55033268941833013</v>
      </c>
      <c r="M36" s="6">
        <v>0.56802016241949038</v>
      </c>
    </row>
    <row r="37" spans="1:13" ht="20.100000000000001" customHeight="1" x14ac:dyDescent="0.15">
      <c r="A37" s="16" t="s">
        <v>12</v>
      </c>
      <c r="B37" s="2">
        <v>2165</v>
      </c>
      <c r="C37" s="2">
        <v>2372</v>
      </c>
      <c r="D37" s="2">
        <f t="shared" ref="D37:D50" si="21">B37+C37</f>
        <v>4537</v>
      </c>
      <c r="E37" s="2">
        <v>1301</v>
      </c>
      <c r="F37" s="2">
        <v>1358</v>
      </c>
      <c r="G37" s="2">
        <f t="shared" ref="G37:G50" si="22">E37+F37</f>
        <v>2659</v>
      </c>
      <c r="H37" s="3">
        <f t="shared" si="20"/>
        <v>0.60092378752886833</v>
      </c>
      <c r="I37" s="3">
        <f t="shared" si="19"/>
        <v>0.57251264755480602</v>
      </c>
      <c r="J37" s="3">
        <f t="shared" si="19"/>
        <v>0.58607009036808466</v>
      </c>
      <c r="K37" s="3">
        <v>0.5765645805592543</v>
      </c>
      <c r="L37" s="3">
        <v>0.54021608643457386</v>
      </c>
      <c r="M37" s="6">
        <v>0.55744949494949492</v>
      </c>
    </row>
    <row r="38" spans="1:13" ht="20.100000000000001" customHeight="1" x14ac:dyDescent="0.15">
      <c r="A38" s="16" t="s">
        <v>13</v>
      </c>
      <c r="B38" s="2">
        <v>4996</v>
      </c>
      <c r="C38" s="2">
        <v>5192</v>
      </c>
      <c r="D38" s="2">
        <f t="shared" si="21"/>
        <v>10188</v>
      </c>
      <c r="E38" s="2">
        <v>3029</v>
      </c>
      <c r="F38" s="2">
        <v>3061</v>
      </c>
      <c r="G38" s="2">
        <f t="shared" si="22"/>
        <v>6090</v>
      </c>
      <c r="H38" s="3">
        <f t="shared" si="20"/>
        <v>0.6062850280224179</v>
      </c>
      <c r="I38" s="3">
        <f t="shared" si="19"/>
        <v>0.58956086286594767</v>
      </c>
      <c r="J38" s="3">
        <f t="shared" si="19"/>
        <v>0.59776207302709072</v>
      </c>
      <c r="K38" s="3">
        <v>0.59312946783161236</v>
      </c>
      <c r="L38" s="3">
        <v>0.57714606321301665</v>
      </c>
      <c r="M38" s="6">
        <v>0.58489839160165658</v>
      </c>
    </row>
    <row r="39" spans="1:13" ht="20.100000000000001" customHeight="1" x14ac:dyDescent="0.15">
      <c r="A39" s="16" t="s">
        <v>14</v>
      </c>
      <c r="B39" s="2">
        <v>1759</v>
      </c>
      <c r="C39" s="2">
        <v>1902</v>
      </c>
      <c r="D39" s="2">
        <f t="shared" si="21"/>
        <v>3661</v>
      </c>
      <c r="E39" s="2">
        <v>1270</v>
      </c>
      <c r="F39" s="2">
        <v>1310</v>
      </c>
      <c r="G39" s="2">
        <f t="shared" si="22"/>
        <v>2580</v>
      </c>
      <c r="H39" s="3">
        <f t="shared" si="20"/>
        <v>0.72200113700966462</v>
      </c>
      <c r="I39" s="3">
        <f t="shared" si="19"/>
        <v>0.68874868559411151</v>
      </c>
      <c r="J39" s="3">
        <f t="shared" si="19"/>
        <v>0.70472548484020758</v>
      </c>
      <c r="K39" s="3">
        <v>0.64041850220264318</v>
      </c>
      <c r="L39" s="3">
        <v>0.62602880658436211</v>
      </c>
      <c r="M39" s="6">
        <v>0.63297872340425532</v>
      </c>
    </row>
    <row r="40" spans="1:13" ht="20.100000000000001" customHeight="1" x14ac:dyDescent="0.15">
      <c r="A40" s="16" t="s">
        <v>15</v>
      </c>
      <c r="B40" s="2">
        <v>2077</v>
      </c>
      <c r="C40" s="2">
        <v>2320</v>
      </c>
      <c r="D40" s="2">
        <f t="shared" si="21"/>
        <v>4397</v>
      </c>
      <c r="E40" s="2">
        <v>1293</v>
      </c>
      <c r="F40" s="2">
        <v>1358</v>
      </c>
      <c r="G40" s="2">
        <f t="shared" si="22"/>
        <v>2651</v>
      </c>
      <c r="H40" s="3">
        <f t="shared" si="20"/>
        <v>0.62253249879634087</v>
      </c>
      <c r="I40" s="3">
        <f t="shared" si="19"/>
        <v>0.58534482758620687</v>
      </c>
      <c r="J40" s="3">
        <f t="shared" si="19"/>
        <v>0.60291107573345459</v>
      </c>
      <c r="K40" s="3">
        <v>0.59460737937559127</v>
      </c>
      <c r="L40" s="3">
        <v>0.55783738474434197</v>
      </c>
      <c r="M40" s="6">
        <v>0.57511111111111113</v>
      </c>
    </row>
    <row r="41" spans="1:13" ht="20.100000000000001" customHeight="1" x14ac:dyDescent="0.15">
      <c r="A41" s="16" t="s">
        <v>16</v>
      </c>
      <c r="B41" s="2">
        <v>2116</v>
      </c>
      <c r="C41" s="2">
        <v>2353</v>
      </c>
      <c r="D41" s="2">
        <f t="shared" si="21"/>
        <v>4469</v>
      </c>
      <c r="E41" s="2">
        <v>1287</v>
      </c>
      <c r="F41" s="2">
        <v>1356</v>
      </c>
      <c r="G41" s="2">
        <f t="shared" si="22"/>
        <v>2643</v>
      </c>
      <c r="H41" s="3">
        <f t="shared" si="20"/>
        <v>0.60822306238185253</v>
      </c>
      <c r="I41" s="3">
        <f t="shared" si="19"/>
        <v>0.57628559286017844</v>
      </c>
      <c r="J41" s="3">
        <f t="shared" si="19"/>
        <v>0.59140747370776459</v>
      </c>
      <c r="K41" s="3">
        <v>0.58299226921327874</v>
      </c>
      <c r="L41" s="3">
        <v>0.54753009547530096</v>
      </c>
      <c r="M41" s="6">
        <v>0.564453125</v>
      </c>
    </row>
    <row r="42" spans="1:13" ht="20.100000000000001" customHeight="1" x14ac:dyDescent="0.15">
      <c r="A42" s="16" t="s">
        <v>17</v>
      </c>
      <c r="B42" s="2">
        <v>1254</v>
      </c>
      <c r="C42" s="2">
        <v>1460</v>
      </c>
      <c r="D42" s="2">
        <f t="shared" si="21"/>
        <v>2714</v>
      </c>
      <c r="E42" s="2">
        <v>850</v>
      </c>
      <c r="F42" s="2">
        <v>961</v>
      </c>
      <c r="G42" s="2">
        <f t="shared" si="22"/>
        <v>1811</v>
      </c>
      <c r="H42" s="3">
        <f t="shared" si="20"/>
        <v>0.67783094098883567</v>
      </c>
      <c r="I42" s="3">
        <f t="shared" si="19"/>
        <v>0.65821917808219177</v>
      </c>
      <c r="J42" s="3">
        <f t="shared" si="19"/>
        <v>0.66728076639646283</v>
      </c>
      <c r="K42" s="3">
        <v>0.68300153139356812</v>
      </c>
      <c r="L42" s="3">
        <v>0.6369008535784636</v>
      </c>
      <c r="M42" s="6">
        <v>0.65818310357016618</v>
      </c>
    </row>
    <row r="43" spans="1:13" ht="20.100000000000001" customHeight="1" x14ac:dyDescent="0.15">
      <c r="A43" s="16" t="s">
        <v>18</v>
      </c>
      <c r="B43" s="2">
        <v>2220</v>
      </c>
      <c r="C43" s="2">
        <v>2412</v>
      </c>
      <c r="D43" s="2">
        <f t="shared" si="21"/>
        <v>4632</v>
      </c>
      <c r="E43" s="2">
        <v>1417</v>
      </c>
      <c r="F43" s="2">
        <v>1496</v>
      </c>
      <c r="G43" s="2">
        <f t="shared" si="22"/>
        <v>2913</v>
      </c>
      <c r="H43" s="3">
        <f t="shared" si="20"/>
        <v>0.63828828828828832</v>
      </c>
      <c r="I43" s="3">
        <f t="shared" si="19"/>
        <v>0.62023217247097839</v>
      </c>
      <c r="J43" s="3">
        <f t="shared" si="19"/>
        <v>0.62888601036269431</v>
      </c>
      <c r="K43" s="3">
        <v>0.60017383746197306</v>
      </c>
      <c r="L43" s="3">
        <v>0.58480913026367576</v>
      </c>
      <c r="M43" s="6">
        <v>0.59211069805865346</v>
      </c>
    </row>
    <row r="44" spans="1:13" ht="20.100000000000001" customHeight="1" x14ac:dyDescent="0.15">
      <c r="A44" s="16" t="s">
        <v>19</v>
      </c>
      <c r="B44" s="2">
        <v>8677</v>
      </c>
      <c r="C44" s="2">
        <v>9352</v>
      </c>
      <c r="D44" s="2">
        <f t="shared" si="21"/>
        <v>18029</v>
      </c>
      <c r="E44" s="2">
        <v>5793</v>
      </c>
      <c r="F44" s="2">
        <v>5892</v>
      </c>
      <c r="G44" s="2">
        <f t="shared" si="22"/>
        <v>11685</v>
      </c>
      <c r="H44" s="3">
        <f t="shared" si="20"/>
        <v>0.66762706004379391</v>
      </c>
      <c r="I44" s="3">
        <f t="shared" si="19"/>
        <v>0.63002566295979467</v>
      </c>
      <c r="J44" s="3">
        <f t="shared" si="19"/>
        <v>0.64812246935492812</v>
      </c>
      <c r="K44" s="3">
        <v>0.65604806711257224</v>
      </c>
      <c r="L44" s="3">
        <v>0.6103990076493695</v>
      </c>
      <c r="M44" s="6">
        <v>0.63217085698837527</v>
      </c>
    </row>
    <row r="45" spans="1:13" ht="20.100000000000001" customHeight="1" x14ac:dyDescent="0.15">
      <c r="A45" s="16" t="s">
        <v>20</v>
      </c>
      <c r="B45" s="2">
        <v>3809</v>
      </c>
      <c r="C45" s="2">
        <v>4230</v>
      </c>
      <c r="D45" s="2">
        <f t="shared" si="21"/>
        <v>8039</v>
      </c>
      <c r="E45" s="2">
        <v>2540</v>
      </c>
      <c r="F45" s="2">
        <v>2688</v>
      </c>
      <c r="G45" s="2">
        <f t="shared" si="22"/>
        <v>5228</v>
      </c>
      <c r="H45" s="3">
        <f t="shared" si="20"/>
        <v>0.66684169073247568</v>
      </c>
      <c r="I45" s="3">
        <f t="shared" si="19"/>
        <v>0.63546099290780145</v>
      </c>
      <c r="J45" s="3">
        <f t="shared" si="19"/>
        <v>0.65032964299042173</v>
      </c>
      <c r="K45" s="3">
        <v>0.62926829268292683</v>
      </c>
      <c r="L45" s="3">
        <v>0.6119025735294118</v>
      </c>
      <c r="M45" s="6">
        <v>0.6201042803443676</v>
      </c>
    </row>
    <row r="46" spans="1:13" ht="20.100000000000001" customHeight="1" x14ac:dyDescent="0.15">
      <c r="A46" s="16" t="s">
        <v>21</v>
      </c>
      <c r="B46" s="2">
        <v>1132</v>
      </c>
      <c r="C46" s="2">
        <v>1285</v>
      </c>
      <c r="D46" s="2">
        <f t="shared" si="21"/>
        <v>2417</v>
      </c>
      <c r="E46" s="4">
        <v>855</v>
      </c>
      <c r="F46" s="2">
        <v>919</v>
      </c>
      <c r="G46" s="2">
        <f t="shared" si="22"/>
        <v>1774</v>
      </c>
      <c r="H46" s="3">
        <f t="shared" si="20"/>
        <v>0.7553003533568905</v>
      </c>
      <c r="I46" s="3">
        <f t="shared" si="19"/>
        <v>0.7151750972762646</v>
      </c>
      <c r="J46" s="3">
        <f t="shared" si="19"/>
        <v>0.73396772858916015</v>
      </c>
      <c r="K46" s="3">
        <v>0.73</v>
      </c>
      <c r="L46" s="3">
        <v>0.69992769342010119</v>
      </c>
      <c r="M46" s="6">
        <v>0.71389856755710412</v>
      </c>
    </row>
    <row r="47" spans="1:13" ht="20.100000000000001" customHeight="1" x14ac:dyDescent="0.15">
      <c r="A47" s="16" t="s">
        <v>22</v>
      </c>
      <c r="B47" s="2">
        <v>1630</v>
      </c>
      <c r="C47" s="2">
        <v>1747</v>
      </c>
      <c r="D47" s="2">
        <f t="shared" si="21"/>
        <v>3377</v>
      </c>
      <c r="E47" s="2">
        <v>1028</v>
      </c>
      <c r="F47" s="2">
        <v>1079</v>
      </c>
      <c r="G47" s="2">
        <f t="shared" si="22"/>
        <v>2107</v>
      </c>
      <c r="H47" s="3">
        <f t="shared" si="20"/>
        <v>0.63067484662576689</v>
      </c>
      <c r="I47" s="3">
        <f t="shared" si="19"/>
        <v>0.61763022323983974</v>
      </c>
      <c r="J47" s="3">
        <f t="shared" si="19"/>
        <v>0.62392656203731123</v>
      </c>
      <c r="K47" s="3">
        <v>0.63276167947959783</v>
      </c>
      <c r="L47" s="3">
        <v>0.61817168338907469</v>
      </c>
      <c r="M47" s="6">
        <v>0.62525107604017216</v>
      </c>
    </row>
    <row r="48" spans="1:13" ht="20.100000000000001" customHeight="1" x14ac:dyDescent="0.15">
      <c r="A48" s="16" t="s">
        <v>23</v>
      </c>
      <c r="B48" s="4">
        <v>481</v>
      </c>
      <c r="C48" s="4">
        <v>508</v>
      </c>
      <c r="D48" s="2">
        <f t="shared" si="21"/>
        <v>989</v>
      </c>
      <c r="E48" s="4">
        <v>378</v>
      </c>
      <c r="F48" s="4">
        <v>416</v>
      </c>
      <c r="G48" s="2">
        <f t="shared" si="22"/>
        <v>794</v>
      </c>
      <c r="H48" s="3">
        <f t="shared" si="20"/>
        <v>0.78586278586278591</v>
      </c>
      <c r="I48" s="3">
        <f t="shared" si="19"/>
        <v>0.81889763779527558</v>
      </c>
      <c r="J48" s="3">
        <f t="shared" si="19"/>
        <v>0.80283114256825072</v>
      </c>
      <c r="K48" s="3">
        <v>0.76652892561983466</v>
      </c>
      <c r="L48" s="3">
        <v>0.783203125</v>
      </c>
      <c r="M48" s="6">
        <v>0.77510040160642568</v>
      </c>
    </row>
    <row r="49" spans="1:13" ht="20.100000000000001" customHeight="1" x14ac:dyDescent="0.15">
      <c r="A49" s="16" t="s">
        <v>24</v>
      </c>
      <c r="B49" s="2">
        <v>1830</v>
      </c>
      <c r="C49" s="2">
        <v>2033</v>
      </c>
      <c r="D49" s="2">
        <f t="shared" si="21"/>
        <v>3863</v>
      </c>
      <c r="E49" s="2">
        <v>1103</v>
      </c>
      <c r="F49" s="2">
        <v>1205</v>
      </c>
      <c r="G49" s="2">
        <f t="shared" si="22"/>
        <v>2308</v>
      </c>
      <c r="H49" s="3">
        <f t="shared" si="20"/>
        <v>0.60273224043715845</v>
      </c>
      <c r="I49" s="3">
        <f t="shared" si="19"/>
        <v>0.59272011805213964</v>
      </c>
      <c r="J49" s="3">
        <f t="shared" si="19"/>
        <v>0.5974631115713176</v>
      </c>
      <c r="K49" s="3">
        <v>0.56476140534871522</v>
      </c>
      <c r="L49" s="3">
        <v>0.55002370791844479</v>
      </c>
      <c r="M49" s="6">
        <v>0.55702191235059761</v>
      </c>
    </row>
    <row r="50" spans="1:13" ht="20.100000000000001" customHeight="1" thickBot="1" x14ac:dyDescent="0.2">
      <c r="A50" s="17" t="s">
        <v>25</v>
      </c>
      <c r="B50" s="7">
        <v>3054</v>
      </c>
      <c r="C50" s="7">
        <v>3321</v>
      </c>
      <c r="D50" s="2">
        <f t="shared" si="21"/>
        <v>6375</v>
      </c>
      <c r="E50" s="7">
        <v>1953</v>
      </c>
      <c r="F50" s="7">
        <v>1961</v>
      </c>
      <c r="G50" s="2">
        <f t="shared" si="22"/>
        <v>3914</v>
      </c>
      <c r="H50" s="8">
        <f t="shared" si="20"/>
        <v>0.63948919449901764</v>
      </c>
      <c r="I50" s="8">
        <f t="shared" si="19"/>
        <v>0.59048479373682627</v>
      </c>
      <c r="J50" s="8">
        <f t="shared" si="19"/>
        <v>0.61396078431372547</v>
      </c>
      <c r="K50" s="8">
        <v>0.59962228517469307</v>
      </c>
      <c r="L50" s="8">
        <v>0.56150043617330614</v>
      </c>
      <c r="M50" s="9">
        <v>0.57980652962515111</v>
      </c>
    </row>
    <row r="51" spans="1:13" ht="20.100000000000001" customHeight="1" thickTop="1" thickBot="1" x14ac:dyDescent="0.2">
      <c r="A51" s="18" t="s">
        <v>30</v>
      </c>
      <c r="B51" s="10">
        <f>SUM(B36:B50)</f>
        <v>45564</v>
      </c>
      <c r="C51" s="10">
        <f t="shared" ref="C51:G51" si="23">SUM(C36:C50)</f>
        <v>49635</v>
      </c>
      <c r="D51" s="10">
        <f t="shared" si="23"/>
        <v>95199</v>
      </c>
      <c r="E51" s="10">
        <f t="shared" si="23"/>
        <v>29078</v>
      </c>
      <c r="F51" s="10">
        <f t="shared" si="23"/>
        <v>30287</v>
      </c>
      <c r="G51" s="10">
        <f t="shared" si="23"/>
        <v>59365</v>
      </c>
      <c r="H51" s="11">
        <f t="shared" si="20"/>
        <v>0.63817926433148975</v>
      </c>
      <c r="I51" s="11">
        <f t="shared" si="20"/>
        <v>0.61019441926060236</v>
      </c>
      <c r="J51" s="11">
        <f t="shared" si="20"/>
        <v>0.62358848307230119</v>
      </c>
      <c r="K51" s="11">
        <v>0.61647089030104629</v>
      </c>
      <c r="L51" s="11">
        <v>0.5860628537966035</v>
      </c>
      <c r="M51" s="12">
        <v>0.60056957955229817</v>
      </c>
    </row>
    <row r="52" spans="1:13" ht="20.100000000000001" customHeight="1" thickTop="1" thickBot="1" x14ac:dyDescent="0.2">
      <c r="A52" s="71" t="s">
        <v>48</v>
      </c>
      <c r="B52" s="25">
        <f>SUM(B35+B51)</f>
        <v>118863</v>
      </c>
      <c r="C52" s="25">
        <f t="shared" ref="C52:G52" si="24">SUM(C35+C51)</f>
        <v>131404</v>
      </c>
      <c r="D52" s="25">
        <f t="shared" si="24"/>
        <v>250267</v>
      </c>
      <c r="E52" s="25">
        <f t="shared" si="24"/>
        <v>67576</v>
      </c>
      <c r="F52" s="25">
        <f t="shared" si="24"/>
        <v>71539</v>
      </c>
      <c r="G52" s="25">
        <f t="shared" si="24"/>
        <v>139115</v>
      </c>
      <c r="H52" s="26">
        <f>E52/B52</f>
        <v>0.56852006091045992</v>
      </c>
      <c r="I52" s="26">
        <f t="shared" ref="I52:J52" si="25">F52/C52</f>
        <v>0.5444202611792639</v>
      </c>
      <c r="J52" s="26">
        <f t="shared" si="25"/>
        <v>0.55586633475448222</v>
      </c>
      <c r="K52" s="26">
        <v>0.55045098622261868</v>
      </c>
      <c r="L52" s="26">
        <v>0.52464736118582267</v>
      </c>
      <c r="M52" s="27">
        <v>0.53690235214737403</v>
      </c>
    </row>
    <row r="53" spans="1:13" ht="20.100000000000001" customHeight="1" x14ac:dyDescent="0.15"/>
    <row r="54" spans="1:13" ht="20.100000000000001" customHeight="1" x14ac:dyDescent="0.15"/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ignoredErrors>
    <ignoredError sqref="E10:G10 D35: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="60" zoomScaleNormal="100" workbookViewId="0">
      <selection activeCell="E52" sqref="E52"/>
    </sheetView>
  </sheetViews>
  <sheetFormatPr defaultRowHeight="13.5" x14ac:dyDescent="0.15"/>
  <cols>
    <col min="1" max="1" width="13.625" customWidth="1"/>
    <col min="2" max="7" width="15.5" customWidth="1"/>
    <col min="8" max="32" width="15.625" customWidth="1"/>
  </cols>
  <sheetData>
    <row r="1" spans="1:7" ht="30" customHeight="1" x14ac:dyDescent="0.15">
      <c r="A1" s="94" t="s">
        <v>35</v>
      </c>
      <c r="B1" s="94"/>
      <c r="C1" s="94"/>
      <c r="D1" s="94"/>
      <c r="E1" s="94"/>
      <c r="F1" s="94"/>
      <c r="G1" s="94"/>
    </row>
    <row r="2" spans="1:7" ht="20.100000000000001" customHeight="1" x14ac:dyDescent="0.15">
      <c r="A2" s="5"/>
      <c r="B2" s="5"/>
      <c r="C2" s="5"/>
      <c r="D2" s="5"/>
      <c r="E2" s="5"/>
      <c r="F2" s="5"/>
      <c r="G2" s="5"/>
    </row>
    <row r="3" spans="1:7" ht="20.100000000000001" customHeight="1" thickBot="1" x14ac:dyDescent="0.2">
      <c r="A3" s="42" t="s">
        <v>49</v>
      </c>
      <c r="B3" s="1"/>
      <c r="C3" s="1"/>
      <c r="D3" s="1"/>
      <c r="E3" s="1"/>
      <c r="F3" s="1"/>
      <c r="G3" s="1"/>
    </row>
    <row r="4" spans="1:7" ht="20.100000000000001" customHeight="1" x14ac:dyDescent="0.15">
      <c r="A4" s="91" t="s">
        <v>29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40">
        <v>6</v>
      </c>
    </row>
    <row r="5" spans="1:7" ht="20.100000000000001" customHeight="1" x14ac:dyDescent="0.15">
      <c r="A5" s="92"/>
      <c r="B5" s="36" t="s">
        <v>50</v>
      </c>
      <c r="C5" s="36" t="s">
        <v>51</v>
      </c>
      <c r="D5" s="36" t="s">
        <v>52</v>
      </c>
      <c r="E5" s="36" t="s">
        <v>53</v>
      </c>
      <c r="F5" s="36" t="s">
        <v>54</v>
      </c>
      <c r="G5" s="41" t="s">
        <v>55</v>
      </c>
    </row>
    <row r="6" spans="1:7" ht="20.100000000000001" customHeight="1" x14ac:dyDescent="0.15">
      <c r="A6" s="93"/>
      <c r="B6" s="81" t="s">
        <v>40</v>
      </c>
      <c r="C6" s="81" t="s">
        <v>58</v>
      </c>
      <c r="D6" s="81" t="s">
        <v>40</v>
      </c>
      <c r="E6" s="81" t="s">
        <v>56</v>
      </c>
      <c r="F6" s="81" t="s">
        <v>57</v>
      </c>
      <c r="G6" s="82" t="s">
        <v>58</v>
      </c>
    </row>
    <row r="7" spans="1:7" ht="20.100000000000001" customHeight="1" x14ac:dyDescent="0.15">
      <c r="A7" s="37" t="s">
        <v>8</v>
      </c>
      <c r="B7" s="76">
        <v>8356</v>
      </c>
      <c r="C7" s="76">
        <v>7938</v>
      </c>
      <c r="D7" s="76">
        <v>13915</v>
      </c>
      <c r="E7" s="76">
        <v>210</v>
      </c>
      <c r="F7" s="76">
        <v>603</v>
      </c>
      <c r="G7" s="74">
        <v>12933</v>
      </c>
    </row>
    <row r="8" spans="1:7" ht="20.100000000000001" customHeight="1" x14ac:dyDescent="0.15">
      <c r="A8" s="37" t="s">
        <v>9</v>
      </c>
      <c r="B8" s="76">
        <v>3678</v>
      </c>
      <c r="C8" s="76">
        <v>2357</v>
      </c>
      <c r="D8" s="76">
        <v>4364</v>
      </c>
      <c r="E8" s="76">
        <v>96</v>
      </c>
      <c r="F8" s="76">
        <v>224</v>
      </c>
      <c r="G8" s="74">
        <v>4299</v>
      </c>
    </row>
    <row r="9" spans="1:7" ht="20.100000000000001" customHeight="1" thickBot="1" x14ac:dyDescent="0.2">
      <c r="A9" s="38" t="s">
        <v>10</v>
      </c>
      <c r="B9" s="77">
        <v>2222</v>
      </c>
      <c r="C9" s="77">
        <v>1686</v>
      </c>
      <c r="D9" s="77">
        <v>2585</v>
      </c>
      <c r="E9" s="77">
        <v>35</v>
      </c>
      <c r="F9" s="76">
        <v>134</v>
      </c>
      <c r="G9" s="74">
        <v>2583</v>
      </c>
    </row>
    <row r="10" spans="1:7" ht="20.100000000000001" customHeight="1" thickTop="1" thickBot="1" x14ac:dyDescent="0.2">
      <c r="A10" s="24" t="s">
        <v>28</v>
      </c>
      <c r="B10" s="79">
        <f>SUM(B7:B9)</f>
        <v>14256</v>
      </c>
      <c r="C10" s="79">
        <f t="shared" ref="C10:G10" si="0">SUM(C7:C9)</f>
        <v>11981</v>
      </c>
      <c r="D10" s="79">
        <f t="shared" si="0"/>
        <v>20864</v>
      </c>
      <c r="E10" s="79">
        <f t="shared" si="0"/>
        <v>341</v>
      </c>
      <c r="F10" s="79">
        <f t="shared" si="0"/>
        <v>961</v>
      </c>
      <c r="G10" s="79">
        <f t="shared" si="0"/>
        <v>19815</v>
      </c>
    </row>
    <row r="11" spans="1:7" ht="20.100000000000001" customHeight="1" thickTop="1" x14ac:dyDescent="0.15">
      <c r="A11" s="39" t="s">
        <v>11</v>
      </c>
      <c r="B11" s="75">
        <v>2087</v>
      </c>
      <c r="C11" s="75">
        <v>1462</v>
      </c>
      <c r="D11" s="75">
        <v>3127</v>
      </c>
      <c r="E11" s="75">
        <v>50</v>
      </c>
      <c r="F11" s="76">
        <v>131</v>
      </c>
      <c r="G11" s="74">
        <v>2012</v>
      </c>
    </row>
    <row r="12" spans="1:7" ht="20.100000000000001" customHeight="1" x14ac:dyDescent="0.15">
      <c r="A12" s="37" t="s">
        <v>12</v>
      </c>
      <c r="B12" s="76">
        <v>568</v>
      </c>
      <c r="C12" s="76">
        <v>453</v>
      </c>
      <c r="D12" s="76">
        <v>560</v>
      </c>
      <c r="E12" s="76">
        <v>1</v>
      </c>
      <c r="F12" s="76">
        <v>19</v>
      </c>
      <c r="G12" s="74">
        <v>652</v>
      </c>
    </row>
    <row r="13" spans="1:7" ht="20.100000000000001" customHeight="1" x14ac:dyDescent="0.15">
      <c r="A13" s="37" t="s">
        <v>13</v>
      </c>
      <c r="B13" s="76">
        <v>1335</v>
      </c>
      <c r="C13" s="76">
        <v>918</v>
      </c>
      <c r="D13" s="76">
        <v>1293</v>
      </c>
      <c r="E13" s="76">
        <v>47</v>
      </c>
      <c r="F13" s="76">
        <v>67</v>
      </c>
      <c r="G13" s="74">
        <v>1652</v>
      </c>
    </row>
    <row r="14" spans="1:7" ht="20.100000000000001" customHeight="1" x14ac:dyDescent="0.15">
      <c r="A14" s="37" t="s">
        <v>14</v>
      </c>
      <c r="B14" s="76">
        <v>458</v>
      </c>
      <c r="C14" s="76">
        <v>358</v>
      </c>
      <c r="D14" s="76">
        <v>581</v>
      </c>
      <c r="E14" s="76">
        <v>9</v>
      </c>
      <c r="F14" s="76">
        <v>19</v>
      </c>
      <c r="G14" s="74">
        <v>919</v>
      </c>
    </row>
    <row r="15" spans="1:7" ht="20.100000000000001" customHeight="1" x14ac:dyDescent="0.15">
      <c r="A15" s="37" t="s">
        <v>15</v>
      </c>
      <c r="B15" s="76">
        <v>598</v>
      </c>
      <c r="C15" s="76">
        <v>464</v>
      </c>
      <c r="D15" s="76">
        <v>547</v>
      </c>
      <c r="E15" s="76">
        <v>15</v>
      </c>
      <c r="F15" s="76">
        <v>14</v>
      </c>
      <c r="G15" s="74">
        <v>572</v>
      </c>
    </row>
    <row r="16" spans="1:7" ht="20.100000000000001" customHeight="1" x14ac:dyDescent="0.15">
      <c r="A16" s="37" t="s">
        <v>16</v>
      </c>
      <c r="B16" s="76">
        <v>445</v>
      </c>
      <c r="C16" s="76">
        <v>455</v>
      </c>
      <c r="D16" s="76">
        <v>714</v>
      </c>
      <c r="E16" s="76">
        <v>9</v>
      </c>
      <c r="F16" s="76">
        <v>26</v>
      </c>
      <c r="G16" s="74">
        <v>655</v>
      </c>
    </row>
    <row r="17" spans="1:7" ht="20.100000000000001" customHeight="1" x14ac:dyDescent="0.15">
      <c r="A17" s="37" t="s">
        <v>17</v>
      </c>
      <c r="B17" s="76">
        <v>393</v>
      </c>
      <c r="C17" s="76">
        <v>265</v>
      </c>
      <c r="D17" s="76">
        <v>362</v>
      </c>
      <c r="E17" s="76">
        <v>7</v>
      </c>
      <c r="F17" s="76">
        <v>19</v>
      </c>
      <c r="G17" s="74">
        <v>535</v>
      </c>
    </row>
    <row r="18" spans="1:7" ht="20.100000000000001" customHeight="1" x14ac:dyDescent="0.15">
      <c r="A18" s="37" t="s">
        <v>18</v>
      </c>
      <c r="B18" s="76">
        <v>729</v>
      </c>
      <c r="C18" s="76">
        <v>418</v>
      </c>
      <c r="D18" s="76">
        <v>772</v>
      </c>
      <c r="E18" s="76">
        <v>14</v>
      </c>
      <c r="F18" s="76">
        <v>34</v>
      </c>
      <c r="G18" s="74">
        <v>616</v>
      </c>
    </row>
    <row r="19" spans="1:7" ht="20.100000000000001" customHeight="1" x14ac:dyDescent="0.15">
      <c r="A19" s="37" t="s">
        <v>19</v>
      </c>
      <c r="B19" s="76">
        <v>2596</v>
      </c>
      <c r="C19" s="76">
        <v>1584</v>
      </c>
      <c r="D19" s="76">
        <v>2930</v>
      </c>
      <c r="E19" s="76">
        <v>45</v>
      </c>
      <c r="F19" s="76">
        <v>117</v>
      </c>
      <c r="G19" s="74">
        <v>3032</v>
      </c>
    </row>
    <row r="20" spans="1:7" ht="20.100000000000001" customHeight="1" x14ac:dyDescent="0.15">
      <c r="A20" s="37" t="s">
        <v>20</v>
      </c>
      <c r="B20" s="76">
        <v>1370</v>
      </c>
      <c r="C20" s="76">
        <v>880</v>
      </c>
      <c r="D20" s="76">
        <v>1336</v>
      </c>
      <c r="E20" s="76">
        <v>20</v>
      </c>
      <c r="F20" s="76">
        <v>48</v>
      </c>
      <c r="G20" s="74">
        <v>1022</v>
      </c>
    </row>
    <row r="21" spans="1:7" ht="20.100000000000001" customHeight="1" x14ac:dyDescent="0.15">
      <c r="A21" s="37" t="s">
        <v>21</v>
      </c>
      <c r="B21" s="76">
        <v>545</v>
      </c>
      <c r="C21" s="76">
        <v>273</v>
      </c>
      <c r="D21" s="76">
        <v>300</v>
      </c>
      <c r="E21" s="76">
        <v>6</v>
      </c>
      <c r="F21" s="76">
        <v>18</v>
      </c>
      <c r="G21" s="74">
        <v>434</v>
      </c>
    </row>
    <row r="22" spans="1:7" ht="20.100000000000001" customHeight="1" x14ac:dyDescent="0.15">
      <c r="A22" s="37" t="s">
        <v>22</v>
      </c>
      <c r="B22" s="76">
        <v>554</v>
      </c>
      <c r="C22" s="76">
        <v>282</v>
      </c>
      <c r="D22" s="76">
        <v>466</v>
      </c>
      <c r="E22" s="76">
        <v>6</v>
      </c>
      <c r="F22" s="76">
        <v>29</v>
      </c>
      <c r="G22" s="74">
        <v>583</v>
      </c>
    </row>
    <row r="23" spans="1:7" ht="20.100000000000001" customHeight="1" x14ac:dyDescent="0.15">
      <c r="A23" s="37" t="s">
        <v>23</v>
      </c>
      <c r="B23" s="76">
        <v>210</v>
      </c>
      <c r="C23" s="76">
        <v>97</v>
      </c>
      <c r="D23" s="76">
        <v>166</v>
      </c>
      <c r="E23" s="76">
        <v>7</v>
      </c>
      <c r="F23" s="76">
        <v>16</v>
      </c>
      <c r="G23" s="74">
        <v>154</v>
      </c>
    </row>
    <row r="24" spans="1:7" ht="20.100000000000001" customHeight="1" x14ac:dyDescent="0.15">
      <c r="A24" s="37" t="s">
        <v>24</v>
      </c>
      <c r="B24" s="76">
        <v>632</v>
      </c>
      <c r="C24" s="76">
        <v>334</v>
      </c>
      <c r="D24" s="76">
        <v>588</v>
      </c>
      <c r="E24" s="76">
        <v>11</v>
      </c>
      <c r="F24" s="76">
        <v>28</v>
      </c>
      <c r="G24" s="74">
        <v>390</v>
      </c>
    </row>
    <row r="25" spans="1:7" ht="20.100000000000001" customHeight="1" thickBot="1" x14ac:dyDescent="0.2">
      <c r="A25" s="38" t="s">
        <v>25</v>
      </c>
      <c r="B25" s="77">
        <v>954</v>
      </c>
      <c r="C25" s="77">
        <v>575</v>
      </c>
      <c r="D25" s="77">
        <v>1009</v>
      </c>
      <c r="E25" s="77">
        <v>18</v>
      </c>
      <c r="F25" s="77">
        <v>31</v>
      </c>
      <c r="G25" s="78">
        <v>905</v>
      </c>
    </row>
    <row r="26" spans="1:7" ht="20.100000000000001" customHeight="1" thickTop="1" thickBot="1" x14ac:dyDescent="0.2">
      <c r="A26" s="24" t="s">
        <v>30</v>
      </c>
      <c r="B26" s="79">
        <f>SUM(B11:B25)</f>
        <v>13474</v>
      </c>
      <c r="C26" s="79">
        <f t="shared" ref="C26:E26" si="1">SUM(C11:C25)</f>
        <v>8818</v>
      </c>
      <c r="D26" s="79">
        <f t="shared" si="1"/>
        <v>14751</v>
      </c>
      <c r="E26" s="79">
        <f t="shared" si="1"/>
        <v>265</v>
      </c>
      <c r="F26" s="79">
        <f t="shared" ref="F26" si="2">SUM(F11:F25)</f>
        <v>616</v>
      </c>
      <c r="G26" s="79">
        <f t="shared" ref="G26" si="3">SUM(G11:G25)</f>
        <v>14133</v>
      </c>
    </row>
    <row r="27" spans="1:7" ht="20.100000000000001" customHeight="1" thickTop="1" thickBot="1" x14ac:dyDescent="0.2">
      <c r="A27" s="72" t="s">
        <v>48</v>
      </c>
      <c r="B27" s="80">
        <f>B10+B26</f>
        <v>27730</v>
      </c>
      <c r="C27" s="80">
        <f t="shared" ref="C27:G27" si="4">C10+C26</f>
        <v>20799</v>
      </c>
      <c r="D27" s="80">
        <f t="shared" si="4"/>
        <v>35615</v>
      </c>
      <c r="E27" s="80">
        <f t="shared" si="4"/>
        <v>606</v>
      </c>
      <c r="F27" s="80">
        <f t="shared" si="4"/>
        <v>1577</v>
      </c>
      <c r="G27" s="80">
        <f t="shared" si="4"/>
        <v>33948</v>
      </c>
    </row>
    <row r="28" spans="1:7" ht="20.100000000000001" customHeight="1" thickBot="1" x14ac:dyDescent="0.2"/>
    <row r="29" spans="1:7" ht="20.25" customHeight="1" x14ac:dyDescent="0.15">
      <c r="A29" s="91" t="s">
        <v>29</v>
      </c>
      <c r="B29" s="83">
        <v>7</v>
      </c>
      <c r="C29" s="35">
        <v>8</v>
      </c>
      <c r="D29" s="84">
        <v>9</v>
      </c>
      <c r="E29" s="40">
        <v>10</v>
      </c>
    </row>
    <row r="30" spans="1:7" ht="20.25" customHeight="1" x14ac:dyDescent="0.15">
      <c r="A30" s="92"/>
      <c r="B30" s="36" t="s">
        <v>42</v>
      </c>
      <c r="C30" s="36" t="s">
        <v>59</v>
      </c>
      <c r="D30" s="36" t="s">
        <v>60</v>
      </c>
      <c r="E30" s="41" t="s">
        <v>61</v>
      </c>
    </row>
    <row r="31" spans="1:7" ht="20.25" customHeight="1" x14ac:dyDescent="0.15">
      <c r="A31" s="93"/>
      <c r="B31" s="81" t="s">
        <v>41</v>
      </c>
      <c r="C31" s="81" t="s">
        <v>39</v>
      </c>
      <c r="D31" s="81" t="s">
        <v>62</v>
      </c>
      <c r="E31" s="82" t="s">
        <v>56</v>
      </c>
    </row>
    <row r="32" spans="1:7" ht="20.25" customHeight="1" x14ac:dyDescent="0.15">
      <c r="A32" s="37" t="s">
        <v>8</v>
      </c>
      <c r="B32" s="76">
        <v>4515</v>
      </c>
      <c r="C32" s="76">
        <v>377</v>
      </c>
      <c r="D32" s="76">
        <v>457</v>
      </c>
      <c r="E32" s="74">
        <v>480</v>
      </c>
    </row>
    <row r="33" spans="1:5" ht="20.25" customHeight="1" x14ac:dyDescent="0.15">
      <c r="A33" s="37" t="s">
        <v>9</v>
      </c>
      <c r="B33" s="76">
        <v>1626</v>
      </c>
      <c r="C33" s="76">
        <v>135</v>
      </c>
      <c r="D33" s="76">
        <v>172</v>
      </c>
      <c r="E33" s="74">
        <v>129</v>
      </c>
    </row>
    <row r="34" spans="1:5" ht="20.25" customHeight="1" thickBot="1" x14ac:dyDescent="0.2">
      <c r="A34" s="38" t="s">
        <v>10</v>
      </c>
      <c r="B34" s="77">
        <v>657</v>
      </c>
      <c r="C34" s="77">
        <v>149</v>
      </c>
      <c r="D34" s="77">
        <v>117</v>
      </c>
      <c r="E34" s="78">
        <v>126</v>
      </c>
    </row>
    <row r="35" spans="1:5" ht="20.25" customHeight="1" thickTop="1" thickBot="1" x14ac:dyDescent="0.2">
      <c r="A35" s="24" t="s">
        <v>28</v>
      </c>
      <c r="B35" s="79">
        <f>SUM(B32:B34)</f>
        <v>6798</v>
      </c>
      <c r="C35" s="79">
        <f t="shared" ref="C35:E35" si="5">SUM(C32:C34)</f>
        <v>661</v>
      </c>
      <c r="D35" s="79">
        <f t="shared" si="5"/>
        <v>746</v>
      </c>
      <c r="E35" s="85">
        <f t="shared" si="5"/>
        <v>735</v>
      </c>
    </row>
    <row r="36" spans="1:5" ht="20.25" customHeight="1" thickTop="1" x14ac:dyDescent="0.15">
      <c r="A36" s="39" t="s">
        <v>11</v>
      </c>
      <c r="B36" s="75">
        <v>675</v>
      </c>
      <c r="C36" s="75">
        <v>78</v>
      </c>
      <c r="D36" s="75">
        <v>167</v>
      </c>
      <c r="E36" s="87">
        <v>71</v>
      </c>
    </row>
    <row r="37" spans="1:5" ht="20.25" customHeight="1" x14ac:dyDescent="0.15">
      <c r="A37" s="37" t="s">
        <v>12</v>
      </c>
      <c r="B37" s="76">
        <v>248</v>
      </c>
      <c r="C37" s="76">
        <v>31</v>
      </c>
      <c r="D37" s="76">
        <v>17</v>
      </c>
      <c r="E37" s="74">
        <v>9</v>
      </c>
    </row>
    <row r="38" spans="1:5" ht="20.25" customHeight="1" x14ac:dyDescent="0.15">
      <c r="A38" s="37" t="s">
        <v>13</v>
      </c>
      <c r="B38" s="76">
        <v>318</v>
      </c>
      <c r="C38" s="76">
        <v>78</v>
      </c>
      <c r="D38" s="76">
        <v>91</v>
      </c>
      <c r="E38" s="74">
        <v>52</v>
      </c>
    </row>
    <row r="39" spans="1:5" ht="20.25" customHeight="1" x14ac:dyDescent="0.15">
      <c r="A39" s="37" t="s">
        <v>14</v>
      </c>
      <c r="B39" s="76">
        <v>87</v>
      </c>
      <c r="C39" s="76">
        <v>25</v>
      </c>
      <c r="D39" s="76">
        <v>30</v>
      </c>
      <c r="E39" s="74">
        <v>8</v>
      </c>
    </row>
    <row r="40" spans="1:5" ht="20.25" customHeight="1" x14ac:dyDescent="0.15">
      <c r="A40" s="37" t="s">
        <v>15</v>
      </c>
      <c r="B40" s="76">
        <v>252</v>
      </c>
      <c r="C40" s="76">
        <v>26</v>
      </c>
      <c r="D40" s="76">
        <v>14</v>
      </c>
      <c r="E40" s="74">
        <v>32</v>
      </c>
    </row>
    <row r="41" spans="1:5" ht="20.25" customHeight="1" x14ac:dyDescent="0.15">
      <c r="A41" s="37" t="s">
        <v>16</v>
      </c>
      <c r="B41" s="76">
        <v>193</v>
      </c>
      <c r="C41" s="76">
        <v>30</v>
      </c>
      <c r="D41" s="76">
        <v>30</v>
      </c>
      <c r="E41" s="74">
        <v>17</v>
      </c>
    </row>
    <row r="42" spans="1:5" ht="20.25" customHeight="1" x14ac:dyDescent="0.15">
      <c r="A42" s="37" t="s">
        <v>17</v>
      </c>
      <c r="B42" s="76">
        <v>113</v>
      </c>
      <c r="C42" s="76">
        <v>11</v>
      </c>
      <c r="D42" s="76">
        <v>10</v>
      </c>
      <c r="E42" s="74">
        <v>11</v>
      </c>
    </row>
    <row r="43" spans="1:5" ht="20.25" customHeight="1" x14ac:dyDescent="0.15">
      <c r="A43" s="37" t="s">
        <v>18</v>
      </c>
      <c r="B43" s="76">
        <v>167</v>
      </c>
      <c r="C43" s="76">
        <v>31</v>
      </c>
      <c r="D43" s="76">
        <v>22</v>
      </c>
      <c r="E43" s="74">
        <v>38</v>
      </c>
    </row>
    <row r="44" spans="1:5" ht="20.25" customHeight="1" x14ac:dyDescent="0.15">
      <c r="A44" s="37" t="s">
        <v>19</v>
      </c>
      <c r="B44" s="76">
        <v>679</v>
      </c>
      <c r="C44" s="76">
        <v>103</v>
      </c>
      <c r="D44" s="76">
        <v>94</v>
      </c>
      <c r="E44" s="74">
        <v>134</v>
      </c>
    </row>
    <row r="45" spans="1:5" ht="20.25" customHeight="1" x14ac:dyDescent="0.15">
      <c r="A45" s="37" t="s">
        <v>20</v>
      </c>
      <c r="B45" s="76">
        <v>245</v>
      </c>
      <c r="C45" s="76">
        <v>37</v>
      </c>
      <c r="D45" s="76">
        <v>44</v>
      </c>
      <c r="E45" s="74">
        <v>34</v>
      </c>
    </row>
    <row r="46" spans="1:5" ht="20.25" customHeight="1" x14ac:dyDescent="0.15">
      <c r="A46" s="37" t="s">
        <v>21</v>
      </c>
      <c r="B46" s="76">
        <v>58</v>
      </c>
      <c r="C46" s="76">
        <v>9</v>
      </c>
      <c r="D46" s="76">
        <v>40</v>
      </c>
      <c r="E46" s="74">
        <v>16</v>
      </c>
    </row>
    <row r="47" spans="1:5" ht="20.25" customHeight="1" x14ac:dyDescent="0.15">
      <c r="A47" s="37" t="s">
        <v>22</v>
      </c>
      <c r="B47" s="76">
        <v>89</v>
      </c>
      <c r="C47" s="76">
        <v>22</v>
      </c>
      <c r="D47" s="76">
        <v>19</v>
      </c>
      <c r="E47" s="74">
        <v>11</v>
      </c>
    </row>
    <row r="48" spans="1:5" ht="20.25" customHeight="1" x14ac:dyDescent="0.15">
      <c r="A48" s="37" t="s">
        <v>23</v>
      </c>
      <c r="B48" s="76">
        <v>43</v>
      </c>
      <c r="C48" s="76">
        <v>10</v>
      </c>
      <c r="D48" s="76">
        <v>31</v>
      </c>
      <c r="E48" s="74">
        <v>14</v>
      </c>
    </row>
    <row r="49" spans="1:5" ht="20.25" customHeight="1" x14ac:dyDescent="0.15">
      <c r="A49" s="37" t="s">
        <v>24</v>
      </c>
      <c r="B49" s="76">
        <v>166</v>
      </c>
      <c r="C49" s="76">
        <v>30</v>
      </c>
      <c r="D49" s="76">
        <v>26</v>
      </c>
      <c r="E49" s="74">
        <v>20</v>
      </c>
    </row>
    <row r="50" spans="1:5" ht="20.25" customHeight="1" thickBot="1" x14ac:dyDescent="0.2">
      <c r="A50" s="38" t="s">
        <v>25</v>
      </c>
      <c r="B50" s="77">
        <v>184</v>
      </c>
      <c r="C50" s="77">
        <v>31</v>
      </c>
      <c r="D50" s="77">
        <v>54</v>
      </c>
      <c r="E50" s="78">
        <v>24</v>
      </c>
    </row>
    <row r="51" spans="1:5" ht="20.25" customHeight="1" thickTop="1" thickBot="1" x14ac:dyDescent="0.2">
      <c r="A51" s="24" t="s">
        <v>30</v>
      </c>
      <c r="B51" s="79">
        <f>SUM(B36:B50)</f>
        <v>3517</v>
      </c>
      <c r="C51" s="79">
        <f t="shared" ref="C51:E51" si="6">SUM(C36:C50)</f>
        <v>552</v>
      </c>
      <c r="D51" s="79">
        <f t="shared" si="6"/>
        <v>689</v>
      </c>
      <c r="E51" s="85">
        <f t="shared" si="6"/>
        <v>491</v>
      </c>
    </row>
    <row r="52" spans="1:5" ht="20.25" customHeight="1" thickTop="1" thickBot="1" x14ac:dyDescent="0.2">
      <c r="A52" s="72" t="s">
        <v>48</v>
      </c>
      <c r="B52" s="80">
        <f>B35+B51</f>
        <v>10315</v>
      </c>
      <c r="C52" s="80">
        <f t="shared" ref="C52:D52" si="7">C35+C51</f>
        <v>1213</v>
      </c>
      <c r="D52" s="80">
        <f t="shared" si="7"/>
        <v>1435</v>
      </c>
      <c r="E52" s="86">
        <f>E35+E51</f>
        <v>1226</v>
      </c>
    </row>
  </sheetData>
  <mergeCells count="3">
    <mergeCell ref="A4:A6"/>
    <mergeCell ref="A1:G1"/>
    <mergeCell ref="A29:A3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view="pageBreakPreview" zoomScaleNormal="100" zoomScaleSheetLayoutView="100" workbookViewId="0">
      <selection activeCell="J105" sqref="J105"/>
    </sheetView>
  </sheetViews>
  <sheetFormatPr defaultRowHeight="13.5" x14ac:dyDescent="0.15"/>
  <cols>
    <col min="1" max="1" width="13.625" customWidth="1"/>
    <col min="2" max="10" width="11.625" customWidth="1"/>
    <col min="11" max="37" width="15.625" customWidth="1"/>
  </cols>
  <sheetData>
    <row r="1" spans="1:12" ht="39" customHeight="1" x14ac:dyDescent="0.15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14"/>
      <c r="L1" s="14"/>
    </row>
    <row r="2" spans="1:12" ht="20.100000000000001" customHeight="1" thickBot="1" x14ac:dyDescent="0.2">
      <c r="A2" s="42" t="s">
        <v>49</v>
      </c>
    </row>
    <row r="3" spans="1:12" ht="20.100000000000001" customHeight="1" x14ac:dyDescent="0.15">
      <c r="A3" s="95" t="s">
        <v>29</v>
      </c>
      <c r="B3" s="97">
        <v>1</v>
      </c>
      <c r="C3" s="97"/>
      <c r="D3" s="97"/>
      <c r="E3" s="97">
        <v>2</v>
      </c>
      <c r="F3" s="97"/>
      <c r="G3" s="97"/>
      <c r="H3" s="97">
        <v>3</v>
      </c>
      <c r="I3" s="97"/>
      <c r="J3" s="98"/>
    </row>
    <row r="4" spans="1:12" ht="20.100000000000001" customHeight="1" x14ac:dyDescent="0.15">
      <c r="A4" s="96"/>
      <c r="B4" s="99" t="s">
        <v>43</v>
      </c>
      <c r="C4" s="99"/>
      <c r="D4" s="99"/>
      <c r="E4" s="99" t="s">
        <v>63</v>
      </c>
      <c r="F4" s="99"/>
      <c r="G4" s="99"/>
      <c r="H4" s="100" t="s">
        <v>64</v>
      </c>
      <c r="I4" s="100"/>
      <c r="J4" s="101"/>
    </row>
    <row r="5" spans="1:12" ht="20.100000000000001" customHeight="1" x14ac:dyDescent="0.15">
      <c r="A5" s="96"/>
      <c r="B5" s="102" t="s">
        <v>31</v>
      </c>
      <c r="C5" s="33" t="s">
        <v>32</v>
      </c>
      <c r="D5" s="33" t="s">
        <v>33</v>
      </c>
      <c r="E5" s="102" t="s">
        <v>31</v>
      </c>
      <c r="F5" s="33" t="s">
        <v>32</v>
      </c>
      <c r="G5" s="33" t="s">
        <v>33</v>
      </c>
      <c r="H5" s="103" t="s">
        <v>31</v>
      </c>
      <c r="I5" s="33" t="s">
        <v>32</v>
      </c>
      <c r="J5" s="29" t="s">
        <v>33</v>
      </c>
    </row>
    <row r="6" spans="1:12" ht="20.100000000000001" customHeight="1" x14ac:dyDescent="0.15">
      <c r="A6" s="96"/>
      <c r="B6" s="102"/>
      <c r="C6" s="34" t="s">
        <v>31</v>
      </c>
      <c r="D6" s="34" t="s">
        <v>31</v>
      </c>
      <c r="E6" s="102"/>
      <c r="F6" s="34" t="s">
        <v>31</v>
      </c>
      <c r="G6" s="34" t="s">
        <v>31</v>
      </c>
      <c r="H6" s="104"/>
      <c r="I6" s="34" t="s">
        <v>31</v>
      </c>
      <c r="J6" s="30" t="s">
        <v>31</v>
      </c>
    </row>
    <row r="7" spans="1:12" ht="20.100000000000001" customHeight="1" x14ac:dyDescent="0.15">
      <c r="A7" s="22" t="s">
        <v>8</v>
      </c>
      <c r="B7" s="43">
        <f>C7+D7</f>
        <v>950.34100000000001</v>
      </c>
      <c r="C7" s="43">
        <v>673</v>
      </c>
      <c r="D7" s="43">
        <v>277.34100000000001</v>
      </c>
      <c r="E7" s="43">
        <f>F7+G7</f>
        <v>375.745</v>
      </c>
      <c r="F7" s="43">
        <v>274</v>
      </c>
      <c r="G7" s="43">
        <v>101.745</v>
      </c>
      <c r="H7" s="44">
        <f>I7+J7</f>
        <v>1786.8899999999999</v>
      </c>
      <c r="I7" s="44">
        <v>1418</v>
      </c>
      <c r="J7" s="45">
        <v>368.89</v>
      </c>
    </row>
    <row r="8" spans="1:12" ht="20.100000000000001" customHeight="1" x14ac:dyDescent="0.15">
      <c r="A8" s="22" t="s">
        <v>9</v>
      </c>
      <c r="B8" s="43">
        <f t="shared" ref="B8:B27" si="0">C8+D8</f>
        <v>249.81799999999998</v>
      </c>
      <c r="C8" s="43">
        <v>199</v>
      </c>
      <c r="D8" s="43">
        <v>50.817999999999998</v>
      </c>
      <c r="E8" s="43">
        <f t="shared" ref="E8:E27" si="1">F8+G8</f>
        <v>96.438000000000002</v>
      </c>
      <c r="F8" s="43">
        <v>70</v>
      </c>
      <c r="G8" s="43">
        <v>26.437999999999999</v>
      </c>
      <c r="H8" s="44">
        <f t="shared" ref="H8:H27" si="2">I8+J8</f>
        <v>484.2</v>
      </c>
      <c r="I8" s="44">
        <v>427</v>
      </c>
      <c r="J8" s="45">
        <v>57.2</v>
      </c>
    </row>
    <row r="9" spans="1:12" ht="20.100000000000001" customHeight="1" thickBot="1" x14ac:dyDescent="0.2">
      <c r="A9" s="28" t="s">
        <v>10</v>
      </c>
      <c r="B9" s="46">
        <f t="shared" si="0"/>
        <v>140</v>
      </c>
      <c r="C9" s="46">
        <v>111</v>
      </c>
      <c r="D9" s="46">
        <v>29</v>
      </c>
      <c r="E9" s="46">
        <f t="shared" si="1"/>
        <v>74.204000000000008</v>
      </c>
      <c r="F9" s="46">
        <v>57</v>
      </c>
      <c r="G9" s="46">
        <v>17.204000000000001</v>
      </c>
      <c r="H9" s="46">
        <f t="shared" si="2"/>
        <v>265</v>
      </c>
      <c r="I9" s="46">
        <v>228</v>
      </c>
      <c r="J9" s="47">
        <v>37</v>
      </c>
    </row>
    <row r="10" spans="1:12" ht="20.100000000000001" customHeight="1" thickTop="1" thickBot="1" x14ac:dyDescent="0.2">
      <c r="A10" s="24" t="s">
        <v>28</v>
      </c>
      <c r="B10" s="65">
        <f t="shared" si="0"/>
        <v>1340.1590000000001</v>
      </c>
      <c r="C10" s="65">
        <f t="shared" ref="C10:J10" si="3">SUM(C7:C9)</f>
        <v>983</v>
      </c>
      <c r="D10" s="65">
        <f t="shared" si="3"/>
        <v>357.15899999999999</v>
      </c>
      <c r="E10" s="65">
        <f t="shared" si="1"/>
        <v>546.38699999999994</v>
      </c>
      <c r="F10" s="65">
        <f t="shared" si="3"/>
        <v>401</v>
      </c>
      <c r="G10" s="65">
        <f t="shared" si="3"/>
        <v>145.387</v>
      </c>
      <c r="H10" s="65">
        <f t="shared" si="2"/>
        <v>2536.09</v>
      </c>
      <c r="I10" s="65">
        <f t="shared" si="3"/>
        <v>2073</v>
      </c>
      <c r="J10" s="66">
        <f t="shared" si="3"/>
        <v>463.09</v>
      </c>
    </row>
    <row r="11" spans="1:12" ht="20.100000000000001" customHeight="1" thickTop="1" x14ac:dyDescent="0.15">
      <c r="A11" s="23" t="s">
        <v>11</v>
      </c>
      <c r="B11" s="48">
        <f t="shared" si="0"/>
        <v>158</v>
      </c>
      <c r="C11" s="48">
        <v>113</v>
      </c>
      <c r="D11" s="48">
        <v>45</v>
      </c>
      <c r="E11" s="48">
        <f t="shared" si="1"/>
        <v>54.4</v>
      </c>
      <c r="F11" s="48">
        <v>40</v>
      </c>
      <c r="G11" s="48">
        <v>14.4</v>
      </c>
      <c r="H11" s="48">
        <f t="shared" si="2"/>
        <v>301</v>
      </c>
      <c r="I11" s="48">
        <v>231</v>
      </c>
      <c r="J11" s="49">
        <v>70</v>
      </c>
    </row>
    <row r="12" spans="1:12" ht="20.100000000000001" customHeight="1" x14ac:dyDescent="0.15">
      <c r="A12" s="22" t="s">
        <v>12</v>
      </c>
      <c r="B12" s="43">
        <f t="shared" si="0"/>
        <v>63</v>
      </c>
      <c r="C12" s="43">
        <v>49</v>
      </c>
      <c r="D12" s="43">
        <v>14</v>
      </c>
      <c r="E12" s="43">
        <f t="shared" si="1"/>
        <v>10.333</v>
      </c>
      <c r="F12" s="43">
        <v>9</v>
      </c>
      <c r="G12" s="43">
        <v>1.333</v>
      </c>
      <c r="H12" s="44">
        <f t="shared" si="2"/>
        <v>57</v>
      </c>
      <c r="I12" s="44">
        <v>53</v>
      </c>
      <c r="J12" s="45">
        <v>4</v>
      </c>
    </row>
    <row r="13" spans="1:12" ht="20.100000000000001" customHeight="1" x14ac:dyDescent="0.15">
      <c r="A13" s="22" t="s">
        <v>13</v>
      </c>
      <c r="B13" s="43">
        <f t="shared" si="0"/>
        <v>127.4</v>
      </c>
      <c r="C13" s="43">
        <v>86</v>
      </c>
      <c r="D13" s="43">
        <v>41.4</v>
      </c>
      <c r="E13" s="43">
        <f>F13+G13</f>
        <v>32</v>
      </c>
      <c r="F13" s="43">
        <v>19</v>
      </c>
      <c r="G13" s="43">
        <v>13</v>
      </c>
      <c r="H13" s="44">
        <f t="shared" si="2"/>
        <v>147</v>
      </c>
      <c r="I13" s="44">
        <v>130</v>
      </c>
      <c r="J13" s="45">
        <v>17</v>
      </c>
    </row>
    <row r="14" spans="1:12" ht="20.100000000000001" customHeight="1" x14ac:dyDescent="0.15">
      <c r="A14" s="22" t="s">
        <v>14</v>
      </c>
      <c r="B14" s="43">
        <f t="shared" si="0"/>
        <v>61</v>
      </c>
      <c r="C14" s="43">
        <v>46</v>
      </c>
      <c r="D14" s="43">
        <v>15</v>
      </c>
      <c r="E14" s="43">
        <f t="shared" si="1"/>
        <v>19.100000000000001</v>
      </c>
      <c r="F14" s="43">
        <v>16</v>
      </c>
      <c r="G14" s="43">
        <v>3.1</v>
      </c>
      <c r="H14" s="44">
        <f t="shared" si="2"/>
        <v>50</v>
      </c>
      <c r="I14" s="44">
        <v>43</v>
      </c>
      <c r="J14" s="45">
        <v>7</v>
      </c>
    </row>
    <row r="15" spans="1:12" ht="20.100000000000001" customHeight="1" x14ac:dyDescent="0.15">
      <c r="A15" s="22" t="s">
        <v>15</v>
      </c>
      <c r="B15" s="43">
        <f t="shared" si="0"/>
        <v>68</v>
      </c>
      <c r="C15" s="43">
        <v>53</v>
      </c>
      <c r="D15" s="43">
        <v>15</v>
      </c>
      <c r="E15" s="43">
        <f t="shared" si="1"/>
        <v>17</v>
      </c>
      <c r="F15" s="43">
        <v>12</v>
      </c>
      <c r="G15" s="43">
        <v>5</v>
      </c>
      <c r="H15" s="44">
        <f t="shared" si="2"/>
        <v>53</v>
      </c>
      <c r="I15" s="44">
        <v>44</v>
      </c>
      <c r="J15" s="45">
        <v>9</v>
      </c>
    </row>
    <row r="16" spans="1:12" ht="20.100000000000001" customHeight="1" x14ac:dyDescent="0.15">
      <c r="A16" s="22" t="s">
        <v>16</v>
      </c>
      <c r="B16" s="43">
        <f t="shared" si="0"/>
        <v>50</v>
      </c>
      <c r="C16" s="43">
        <v>41</v>
      </c>
      <c r="D16" s="43">
        <v>9</v>
      </c>
      <c r="E16" s="43">
        <f t="shared" si="1"/>
        <v>24.332999999999998</v>
      </c>
      <c r="F16" s="43">
        <v>19</v>
      </c>
      <c r="G16" s="43">
        <v>5.3330000000000002</v>
      </c>
      <c r="H16" s="44">
        <f t="shared" si="2"/>
        <v>49</v>
      </c>
      <c r="I16" s="44">
        <v>46</v>
      </c>
      <c r="J16" s="45">
        <v>3</v>
      </c>
    </row>
    <row r="17" spans="1:10" ht="20.100000000000001" customHeight="1" x14ac:dyDescent="0.15">
      <c r="A17" s="22" t="s">
        <v>17</v>
      </c>
      <c r="B17" s="43">
        <f t="shared" si="0"/>
        <v>33</v>
      </c>
      <c r="C17" s="43">
        <v>31</v>
      </c>
      <c r="D17" s="43">
        <v>2</v>
      </c>
      <c r="E17" s="43">
        <f t="shared" si="1"/>
        <v>10</v>
      </c>
      <c r="F17" s="43">
        <v>7</v>
      </c>
      <c r="G17" s="43">
        <v>3</v>
      </c>
      <c r="H17" s="44">
        <f t="shared" si="2"/>
        <v>33</v>
      </c>
      <c r="I17" s="44">
        <v>27</v>
      </c>
      <c r="J17" s="45">
        <v>6</v>
      </c>
    </row>
    <row r="18" spans="1:10" ht="20.100000000000001" customHeight="1" x14ac:dyDescent="0.15">
      <c r="A18" s="22" t="s">
        <v>18</v>
      </c>
      <c r="B18" s="43">
        <f t="shared" si="0"/>
        <v>53</v>
      </c>
      <c r="C18" s="43">
        <v>38</v>
      </c>
      <c r="D18" s="43">
        <v>15</v>
      </c>
      <c r="E18" s="43">
        <f t="shared" si="1"/>
        <v>12</v>
      </c>
      <c r="F18" s="43">
        <v>8</v>
      </c>
      <c r="G18" s="43">
        <v>4</v>
      </c>
      <c r="H18" s="44">
        <f t="shared" si="2"/>
        <v>53</v>
      </c>
      <c r="I18" s="44">
        <v>43</v>
      </c>
      <c r="J18" s="45">
        <v>10</v>
      </c>
    </row>
    <row r="19" spans="1:10" ht="20.100000000000001" customHeight="1" x14ac:dyDescent="0.15">
      <c r="A19" s="22" t="s">
        <v>19</v>
      </c>
      <c r="B19" s="43">
        <f t="shared" si="0"/>
        <v>359.44400000000002</v>
      </c>
      <c r="C19" s="43">
        <v>236</v>
      </c>
      <c r="D19" s="43">
        <v>123.444</v>
      </c>
      <c r="E19" s="43">
        <f t="shared" si="1"/>
        <v>81.838999999999999</v>
      </c>
      <c r="F19" s="43">
        <v>53</v>
      </c>
      <c r="G19" s="43">
        <v>28.838999999999999</v>
      </c>
      <c r="H19" s="44">
        <f t="shared" si="2"/>
        <v>230</v>
      </c>
      <c r="I19" s="44">
        <v>182</v>
      </c>
      <c r="J19" s="45">
        <v>48</v>
      </c>
    </row>
    <row r="20" spans="1:10" ht="20.100000000000001" customHeight="1" x14ac:dyDescent="0.15">
      <c r="A20" s="22" t="s">
        <v>20</v>
      </c>
      <c r="B20" s="43">
        <f t="shared" si="0"/>
        <v>96</v>
      </c>
      <c r="C20" s="43">
        <v>85</v>
      </c>
      <c r="D20" s="43">
        <v>11</v>
      </c>
      <c r="E20" s="43">
        <f t="shared" si="1"/>
        <v>28</v>
      </c>
      <c r="F20" s="43">
        <v>21</v>
      </c>
      <c r="G20" s="43">
        <v>7</v>
      </c>
      <c r="H20" s="44">
        <f t="shared" si="2"/>
        <v>110</v>
      </c>
      <c r="I20" s="44">
        <v>94</v>
      </c>
      <c r="J20" s="45">
        <v>16</v>
      </c>
    </row>
    <row r="21" spans="1:10" ht="20.100000000000001" customHeight="1" x14ac:dyDescent="0.15">
      <c r="A21" s="22" t="s">
        <v>21</v>
      </c>
      <c r="B21" s="43">
        <f t="shared" si="0"/>
        <v>35</v>
      </c>
      <c r="C21" s="43">
        <v>26</v>
      </c>
      <c r="D21" s="43">
        <v>9</v>
      </c>
      <c r="E21" s="43">
        <f t="shared" si="1"/>
        <v>15.666</v>
      </c>
      <c r="F21" s="43">
        <v>12</v>
      </c>
      <c r="G21" s="43">
        <v>3.6659999999999999</v>
      </c>
      <c r="H21" s="44">
        <f t="shared" si="2"/>
        <v>36</v>
      </c>
      <c r="I21" s="44">
        <v>32</v>
      </c>
      <c r="J21" s="45">
        <v>4</v>
      </c>
    </row>
    <row r="22" spans="1:10" ht="20.100000000000001" customHeight="1" x14ac:dyDescent="0.15">
      <c r="A22" s="22" t="s">
        <v>22</v>
      </c>
      <c r="B22" s="43">
        <f t="shared" si="0"/>
        <v>28</v>
      </c>
      <c r="C22" s="43">
        <v>22</v>
      </c>
      <c r="D22" s="43">
        <v>6</v>
      </c>
      <c r="E22" s="43">
        <f t="shared" si="1"/>
        <v>18</v>
      </c>
      <c r="F22" s="43">
        <v>13</v>
      </c>
      <c r="G22" s="43">
        <v>5</v>
      </c>
      <c r="H22" s="44">
        <f t="shared" si="2"/>
        <v>59.692</v>
      </c>
      <c r="I22" s="44">
        <v>46</v>
      </c>
      <c r="J22" s="45">
        <v>13.692</v>
      </c>
    </row>
    <row r="23" spans="1:10" ht="20.100000000000001" customHeight="1" x14ac:dyDescent="0.15">
      <c r="A23" s="22" t="s">
        <v>23</v>
      </c>
      <c r="B23" s="43">
        <f t="shared" si="0"/>
        <v>11</v>
      </c>
      <c r="C23" s="43">
        <v>10</v>
      </c>
      <c r="D23" s="43">
        <v>1</v>
      </c>
      <c r="E23" s="43">
        <f t="shared" si="1"/>
        <v>6.3330000000000002</v>
      </c>
      <c r="F23" s="43">
        <v>3</v>
      </c>
      <c r="G23" s="43">
        <v>3.3330000000000002</v>
      </c>
      <c r="H23" s="44">
        <f t="shared" si="2"/>
        <v>13</v>
      </c>
      <c r="I23" s="44">
        <v>9</v>
      </c>
      <c r="J23" s="45">
        <v>4</v>
      </c>
    </row>
    <row r="24" spans="1:10" ht="20.100000000000001" customHeight="1" x14ac:dyDescent="0.15">
      <c r="A24" s="22" t="s">
        <v>24</v>
      </c>
      <c r="B24" s="43">
        <f t="shared" si="0"/>
        <v>30</v>
      </c>
      <c r="C24" s="43">
        <v>28</v>
      </c>
      <c r="D24" s="43">
        <v>2</v>
      </c>
      <c r="E24" s="43">
        <f t="shared" si="1"/>
        <v>16</v>
      </c>
      <c r="F24" s="43">
        <v>12</v>
      </c>
      <c r="G24" s="43">
        <v>4</v>
      </c>
      <c r="H24" s="44">
        <f t="shared" si="2"/>
        <v>47</v>
      </c>
      <c r="I24" s="44">
        <v>44</v>
      </c>
      <c r="J24" s="45">
        <v>3</v>
      </c>
    </row>
    <row r="25" spans="1:10" ht="20.100000000000001" customHeight="1" thickBot="1" x14ac:dyDescent="0.2">
      <c r="A25" s="28" t="s">
        <v>25</v>
      </c>
      <c r="B25" s="46">
        <f t="shared" si="0"/>
        <v>60</v>
      </c>
      <c r="C25" s="46">
        <v>51</v>
      </c>
      <c r="D25" s="46">
        <v>9</v>
      </c>
      <c r="E25" s="46">
        <f t="shared" si="1"/>
        <v>23</v>
      </c>
      <c r="F25" s="46">
        <v>19</v>
      </c>
      <c r="G25" s="46">
        <v>4</v>
      </c>
      <c r="H25" s="46">
        <f t="shared" si="2"/>
        <v>98</v>
      </c>
      <c r="I25" s="46">
        <v>89</v>
      </c>
      <c r="J25" s="47">
        <v>9</v>
      </c>
    </row>
    <row r="26" spans="1:10" ht="20.100000000000001" customHeight="1" thickTop="1" thickBot="1" x14ac:dyDescent="0.2">
      <c r="A26" s="24" t="s">
        <v>30</v>
      </c>
      <c r="B26" s="50">
        <f t="shared" si="0"/>
        <v>1232.8440000000001</v>
      </c>
      <c r="C26" s="50">
        <f t="shared" ref="C26:J26" si="4">SUM(C11:C25)</f>
        <v>915</v>
      </c>
      <c r="D26" s="50">
        <f t="shared" si="4"/>
        <v>317.84399999999999</v>
      </c>
      <c r="E26" s="50">
        <f t="shared" si="1"/>
        <v>368.00400000000002</v>
      </c>
      <c r="F26" s="50">
        <f t="shared" si="4"/>
        <v>263</v>
      </c>
      <c r="G26" s="50">
        <f t="shared" si="4"/>
        <v>105.00399999999999</v>
      </c>
      <c r="H26" s="50">
        <f t="shared" si="2"/>
        <v>1336.692</v>
      </c>
      <c r="I26" s="50">
        <f t="shared" si="4"/>
        <v>1113</v>
      </c>
      <c r="J26" s="50">
        <f t="shared" si="4"/>
        <v>223.69200000000001</v>
      </c>
    </row>
    <row r="27" spans="1:10" ht="20.100000000000001" customHeight="1" thickTop="1" thickBot="1" x14ac:dyDescent="0.2">
      <c r="A27" s="73" t="s">
        <v>48</v>
      </c>
      <c r="B27" s="51">
        <f t="shared" si="0"/>
        <v>2573.0029999999997</v>
      </c>
      <c r="C27" s="51">
        <f t="shared" ref="C27:J27" si="5">C10+C26</f>
        <v>1898</v>
      </c>
      <c r="D27" s="51">
        <f t="shared" si="5"/>
        <v>675.00299999999993</v>
      </c>
      <c r="E27" s="51">
        <f t="shared" si="1"/>
        <v>914.39099999999996</v>
      </c>
      <c r="F27" s="51">
        <f t="shared" si="5"/>
        <v>664</v>
      </c>
      <c r="G27" s="51">
        <f t="shared" si="5"/>
        <v>250.39099999999999</v>
      </c>
      <c r="H27" s="51">
        <f t="shared" si="2"/>
        <v>3872.7820000000002</v>
      </c>
      <c r="I27" s="51">
        <f t="shared" si="5"/>
        <v>3186</v>
      </c>
      <c r="J27" s="52">
        <f t="shared" si="5"/>
        <v>686.78199999999993</v>
      </c>
    </row>
    <row r="28" spans="1:10" ht="20.100000000000001" customHeight="1" thickBot="1" x14ac:dyDescent="0.2"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0.100000000000001" customHeight="1" x14ac:dyDescent="0.15">
      <c r="A29" s="95" t="s">
        <v>29</v>
      </c>
      <c r="B29" s="110">
        <v>4</v>
      </c>
      <c r="C29" s="110"/>
      <c r="D29" s="110"/>
      <c r="E29" s="110">
        <v>5</v>
      </c>
      <c r="F29" s="110"/>
      <c r="G29" s="110"/>
      <c r="H29" s="110">
        <v>6</v>
      </c>
      <c r="I29" s="110"/>
      <c r="J29" s="111"/>
    </row>
    <row r="30" spans="1:10" ht="20.100000000000001" customHeight="1" x14ac:dyDescent="0.15">
      <c r="A30" s="109"/>
      <c r="B30" s="105" t="s">
        <v>46</v>
      </c>
      <c r="C30" s="105"/>
      <c r="D30" s="105"/>
      <c r="E30" s="105" t="s">
        <v>45</v>
      </c>
      <c r="F30" s="105"/>
      <c r="G30" s="105"/>
      <c r="H30" s="105" t="s">
        <v>47</v>
      </c>
      <c r="I30" s="105"/>
      <c r="J30" s="106"/>
    </row>
    <row r="31" spans="1:10" ht="20.100000000000001" customHeight="1" x14ac:dyDescent="0.15">
      <c r="A31" s="109"/>
      <c r="B31" s="112" t="s">
        <v>31</v>
      </c>
      <c r="C31" s="54" t="s">
        <v>32</v>
      </c>
      <c r="D31" s="54" t="s">
        <v>33</v>
      </c>
      <c r="E31" s="107" t="s">
        <v>31</v>
      </c>
      <c r="F31" s="54" t="s">
        <v>32</v>
      </c>
      <c r="G31" s="54" t="s">
        <v>33</v>
      </c>
      <c r="H31" s="107" t="s">
        <v>31</v>
      </c>
      <c r="I31" s="54" t="s">
        <v>32</v>
      </c>
      <c r="J31" s="55" t="s">
        <v>33</v>
      </c>
    </row>
    <row r="32" spans="1:10" ht="20.100000000000001" customHeight="1" x14ac:dyDescent="0.15">
      <c r="A32" s="109"/>
      <c r="B32" s="112"/>
      <c r="C32" s="56" t="s">
        <v>31</v>
      </c>
      <c r="D32" s="56" t="s">
        <v>31</v>
      </c>
      <c r="E32" s="108"/>
      <c r="F32" s="56" t="s">
        <v>31</v>
      </c>
      <c r="G32" s="56" t="s">
        <v>31</v>
      </c>
      <c r="H32" s="108"/>
      <c r="I32" s="56" t="s">
        <v>31</v>
      </c>
      <c r="J32" s="57" t="s">
        <v>31</v>
      </c>
    </row>
    <row r="33" spans="1:10" ht="20.100000000000001" customHeight="1" x14ac:dyDescent="0.15">
      <c r="A33" s="31" t="s">
        <v>8</v>
      </c>
      <c r="B33" s="44">
        <f>C33+D33</f>
        <v>5983.1610000000001</v>
      </c>
      <c r="C33" s="44">
        <v>1756</v>
      </c>
      <c r="D33" s="44">
        <v>4227.1610000000001</v>
      </c>
      <c r="E33" s="44">
        <f>F33+G33</f>
        <v>5021.366</v>
      </c>
      <c r="F33" s="44">
        <v>4536</v>
      </c>
      <c r="G33" s="44">
        <v>485.36599999999999</v>
      </c>
      <c r="H33" s="44">
        <f>I33+J33</f>
        <v>300</v>
      </c>
      <c r="I33" s="44">
        <v>230</v>
      </c>
      <c r="J33" s="45">
        <v>70</v>
      </c>
    </row>
    <row r="34" spans="1:10" ht="20.100000000000001" customHeight="1" x14ac:dyDescent="0.15">
      <c r="A34" s="31" t="s">
        <v>9</v>
      </c>
      <c r="B34" s="44">
        <f t="shared" ref="B34:B53" si="6">C34+D34</f>
        <v>2382.8000000000002</v>
      </c>
      <c r="C34" s="44">
        <v>824</v>
      </c>
      <c r="D34" s="44">
        <v>1558.8</v>
      </c>
      <c r="E34" s="44">
        <f t="shared" ref="E34:E53" si="7">F34+G34</f>
        <v>1846.0250000000001</v>
      </c>
      <c r="F34" s="44">
        <v>1726</v>
      </c>
      <c r="G34" s="44">
        <v>120.02500000000001</v>
      </c>
      <c r="H34" s="44">
        <f t="shared" ref="H34:H53" si="8">I34+J34</f>
        <v>85</v>
      </c>
      <c r="I34" s="44">
        <v>69</v>
      </c>
      <c r="J34" s="45">
        <v>16</v>
      </c>
    </row>
    <row r="35" spans="1:10" ht="20.100000000000001" customHeight="1" thickBot="1" x14ac:dyDescent="0.2">
      <c r="A35" s="28" t="s">
        <v>10</v>
      </c>
      <c r="B35" s="46">
        <f t="shared" si="6"/>
        <v>1162</v>
      </c>
      <c r="C35" s="46">
        <v>423</v>
      </c>
      <c r="D35" s="46">
        <v>739</v>
      </c>
      <c r="E35" s="46">
        <f t="shared" si="7"/>
        <v>817</v>
      </c>
      <c r="F35" s="46">
        <v>766</v>
      </c>
      <c r="G35" s="46">
        <v>51</v>
      </c>
      <c r="H35" s="46">
        <f t="shared" si="8"/>
        <v>64</v>
      </c>
      <c r="I35" s="46">
        <v>57</v>
      </c>
      <c r="J35" s="47">
        <v>7</v>
      </c>
    </row>
    <row r="36" spans="1:10" ht="20.100000000000001" customHeight="1" thickTop="1" thickBot="1" x14ac:dyDescent="0.2">
      <c r="A36" s="24" t="s">
        <v>28</v>
      </c>
      <c r="B36" s="67">
        <f t="shared" si="6"/>
        <v>9527.9609999999993</v>
      </c>
      <c r="C36" s="67">
        <f t="shared" ref="C36:J36" si="9">SUM(C33:C35)</f>
        <v>3003</v>
      </c>
      <c r="D36" s="67">
        <f t="shared" si="9"/>
        <v>6524.9610000000002</v>
      </c>
      <c r="E36" s="67">
        <f t="shared" si="7"/>
        <v>7684.3909999999996</v>
      </c>
      <c r="F36" s="67">
        <f t="shared" si="9"/>
        <v>7028</v>
      </c>
      <c r="G36" s="67">
        <f t="shared" si="9"/>
        <v>656.39099999999996</v>
      </c>
      <c r="H36" s="67">
        <f t="shared" si="8"/>
        <v>449</v>
      </c>
      <c r="I36" s="67">
        <f t="shared" si="9"/>
        <v>356</v>
      </c>
      <c r="J36" s="68">
        <f t="shared" si="9"/>
        <v>93</v>
      </c>
    </row>
    <row r="37" spans="1:10" ht="20.100000000000001" customHeight="1" thickTop="1" x14ac:dyDescent="0.15">
      <c r="A37" s="23" t="s">
        <v>11</v>
      </c>
      <c r="B37" s="48">
        <f t="shared" si="6"/>
        <v>1027</v>
      </c>
      <c r="C37" s="48">
        <v>383</v>
      </c>
      <c r="D37" s="48">
        <v>644</v>
      </c>
      <c r="E37" s="48">
        <f t="shared" si="7"/>
        <v>785.01800000000003</v>
      </c>
      <c r="F37" s="48">
        <v>699</v>
      </c>
      <c r="G37" s="48">
        <v>86.018000000000001</v>
      </c>
      <c r="H37" s="48">
        <f t="shared" si="8"/>
        <v>49</v>
      </c>
      <c r="I37" s="48">
        <v>37</v>
      </c>
      <c r="J37" s="49">
        <v>12</v>
      </c>
    </row>
    <row r="38" spans="1:10" ht="20.100000000000001" customHeight="1" x14ac:dyDescent="0.15">
      <c r="A38" s="31" t="s">
        <v>12</v>
      </c>
      <c r="B38" s="44">
        <f t="shared" si="6"/>
        <v>265</v>
      </c>
      <c r="C38" s="44">
        <v>95</v>
      </c>
      <c r="D38" s="44">
        <v>170</v>
      </c>
      <c r="E38" s="44">
        <f t="shared" si="7"/>
        <v>231</v>
      </c>
      <c r="F38" s="44">
        <v>213</v>
      </c>
      <c r="G38" s="44">
        <v>18</v>
      </c>
      <c r="H38" s="44">
        <f t="shared" si="8"/>
        <v>16</v>
      </c>
      <c r="I38" s="44">
        <v>13</v>
      </c>
      <c r="J38" s="45">
        <v>3</v>
      </c>
    </row>
    <row r="39" spans="1:10" ht="20.100000000000001" customHeight="1" x14ac:dyDescent="0.15">
      <c r="A39" s="31" t="s">
        <v>13</v>
      </c>
      <c r="B39" s="44">
        <f t="shared" si="6"/>
        <v>767</v>
      </c>
      <c r="C39" s="44">
        <v>316</v>
      </c>
      <c r="D39" s="44">
        <v>451</v>
      </c>
      <c r="E39" s="44">
        <f t="shared" si="7"/>
        <v>416.2</v>
      </c>
      <c r="F39" s="44">
        <v>366</v>
      </c>
      <c r="G39" s="44">
        <v>50.2</v>
      </c>
      <c r="H39" s="44">
        <f t="shared" si="8"/>
        <v>56</v>
      </c>
      <c r="I39" s="44">
        <v>44</v>
      </c>
      <c r="J39" s="45">
        <v>12</v>
      </c>
    </row>
    <row r="40" spans="1:10" ht="20.100000000000001" customHeight="1" x14ac:dyDescent="0.15">
      <c r="A40" s="31" t="s">
        <v>14</v>
      </c>
      <c r="B40" s="44">
        <f t="shared" si="6"/>
        <v>212</v>
      </c>
      <c r="C40" s="44">
        <v>93</v>
      </c>
      <c r="D40" s="44">
        <v>119</v>
      </c>
      <c r="E40" s="44">
        <f t="shared" si="7"/>
        <v>118</v>
      </c>
      <c r="F40" s="44">
        <v>114</v>
      </c>
      <c r="G40" s="44">
        <v>4</v>
      </c>
      <c r="H40" s="44">
        <f t="shared" si="8"/>
        <v>22</v>
      </c>
      <c r="I40" s="44">
        <v>18</v>
      </c>
      <c r="J40" s="45">
        <v>4</v>
      </c>
    </row>
    <row r="41" spans="1:10" ht="20.100000000000001" customHeight="1" x14ac:dyDescent="0.15">
      <c r="A41" s="31" t="s">
        <v>15</v>
      </c>
      <c r="B41" s="44">
        <f t="shared" si="6"/>
        <v>323</v>
      </c>
      <c r="C41" s="44">
        <v>118</v>
      </c>
      <c r="D41" s="44">
        <v>205</v>
      </c>
      <c r="E41" s="44">
        <f t="shared" si="7"/>
        <v>262</v>
      </c>
      <c r="F41" s="44">
        <v>248</v>
      </c>
      <c r="G41" s="44">
        <v>14</v>
      </c>
      <c r="H41" s="44">
        <f t="shared" si="8"/>
        <v>17</v>
      </c>
      <c r="I41" s="44">
        <v>13</v>
      </c>
      <c r="J41" s="45">
        <v>4</v>
      </c>
    </row>
    <row r="42" spans="1:10" ht="20.100000000000001" customHeight="1" x14ac:dyDescent="0.15">
      <c r="A42" s="31" t="s">
        <v>16</v>
      </c>
      <c r="B42" s="44">
        <f t="shared" si="6"/>
        <v>216</v>
      </c>
      <c r="C42" s="44">
        <v>114</v>
      </c>
      <c r="D42" s="44">
        <v>102</v>
      </c>
      <c r="E42" s="44">
        <f t="shared" si="7"/>
        <v>235</v>
      </c>
      <c r="F42" s="44">
        <v>217</v>
      </c>
      <c r="G42" s="44">
        <v>18</v>
      </c>
      <c r="H42" s="44">
        <f t="shared" si="8"/>
        <v>14</v>
      </c>
      <c r="I42" s="44">
        <v>14</v>
      </c>
      <c r="J42" s="45">
        <v>0</v>
      </c>
    </row>
    <row r="43" spans="1:10" ht="20.100000000000001" customHeight="1" x14ac:dyDescent="0.15">
      <c r="A43" s="31" t="s">
        <v>17</v>
      </c>
      <c r="B43" s="44">
        <f t="shared" si="6"/>
        <v>123</v>
      </c>
      <c r="C43" s="44">
        <v>57</v>
      </c>
      <c r="D43" s="44">
        <v>66</v>
      </c>
      <c r="E43" s="44">
        <f t="shared" si="7"/>
        <v>141</v>
      </c>
      <c r="F43" s="44">
        <v>137</v>
      </c>
      <c r="G43" s="44">
        <v>4</v>
      </c>
      <c r="H43" s="44">
        <f t="shared" si="8"/>
        <v>17</v>
      </c>
      <c r="I43" s="44">
        <v>15</v>
      </c>
      <c r="J43" s="45">
        <v>2</v>
      </c>
    </row>
    <row r="44" spans="1:10" ht="20.100000000000001" customHeight="1" x14ac:dyDescent="0.15">
      <c r="A44" s="31" t="s">
        <v>18</v>
      </c>
      <c r="B44" s="44">
        <f t="shared" si="6"/>
        <v>290</v>
      </c>
      <c r="C44" s="44">
        <v>117</v>
      </c>
      <c r="D44" s="44">
        <v>173</v>
      </c>
      <c r="E44" s="44">
        <f t="shared" si="7"/>
        <v>217</v>
      </c>
      <c r="F44" s="44">
        <v>206</v>
      </c>
      <c r="G44" s="44">
        <v>11</v>
      </c>
      <c r="H44" s="44">
        <f t="shared" si="8"/>
        <v>19</v>
      </c>
      <c r="I44" s="44">
        <v>16</v>
      </c>
      <c r="J44" s="45">
        <v>3</v>
      </c>
    </row>
    <row r="45" spans="1:10" ht="20.100000000000001" customHeight="1" x14ac:dyDescent="0.15">
      <c r="A45" s="31" t="s">
        <v>19</v>
      </c>
      <c r="B45" s="44">
        <f t="shared" si="6"/>
        <v>1073</v>
      </c>
      <c r="C45" s="44">
        <v>391</v>
      </c>
      <c r="D45" s="44">
        <v>682</v>
      </c>
      <c r="E45" s="44">
        <f t="shared" si="7"/>
        <v>762.33199999999999</v>
      </c>
      <c r="F45" s="44">
        <v>675</v>
      </c>
      <c r="G45" s="44">
        <v>87.331999999999994</v>
      </c>
      <c r="H45" s="44">
        <f t="shared" si="8"/>
        <v>65</v>
      </c>
      <c r="I45" s="44">
        <v>41</v>
      </c>
      <c r="J45" s="45">
        <v>24</v>
      </c>
    </row>
    <row r="46" spans="1:10" ht="20.100000000000001" customHeight="1" x14ac:dyDescent="0.15">
      <c r="A46" s="31" t="s">
        <v>20</v>
      </c>
      <c r="B46" s="44">
        <f t="shared" si="6"/>
        <v>643</v>
      </c>
      <c r="C46" s="44">
        <v>288</v>
      </c>
      <c r="D46" s="44">
        <v>355</v>
      </c>
      <c r="E46" s="44">
        <f t="shared" si="7"/>
        <v>260</v>
      </c>
      <c r="F46" s="44">
        <v>237</v>
      </c>
      <c r="G46" s="44">
        <v>23</v>
      </c>
      <c r="H46" s="44">
        <f t="shared" si="8"/>
        <v>39</v>
      </c>
      <c r="I46" s="44">
        <v>34</v>
      </c>
      <c r="J46" s="45">
        <v>5</v>
      </c>
    </row>
    <row r="47" spans="1:10" ht="20.100000000000001" customHeight="1" x14ac:dyDescent="0.15">
      <c r="A47" s="31" t="s">
        <v>21</v>
      </c>
      <c r="B47" s="44">
        <f t="shared" si="6"/>
        <v>184</v>
      </c>
      <c r="C47" s="44">
        <v>64</v>
      </c>
      <c r="D47" s="44">
        <v>120</v>
      </c>
      <c r="E47" s="44">
        <f t="shared" si="7"/>
        <v>83</v>
      </c>
      <c r="F47" s="44">
        <v>77</v>
      </c>
      <c r="G47" s="44">
        <v>6</v>
      </c>
      <c r="H47" s="44">
        <f t="shared" si="8"/>
        <v>4</v>
      </c>
      <c r="I47" s="44">
        <v>3</v>
      </c>
      <c r="J47" s="45">
        <v>1</v>
      </c>
    </row>
    <row r="48" spans="1:10" ht="20.100000000000001" customHeight="1" x14ac:dyDescent="0.15">
      <c r="A48" s="31" t="s">
        <v>22</v>
      </c>
      <c r="B48" s="44">
        <f t="shared" si="6"/>
        <v>182</v>
      </c>
      <c r="C48" s="44">
        <v>94</v>
      </c>
      <c r="D48" s="44">
        <v>88</v>
      </c>
      <c r="E48" s="44">
        <f t="shared" si="7"/>
        <v>104</v>
      </c>
      <c r="F48" s="44">
        <v>101</v>
      </c>
      <c r="G48" s="44">
        <v>3</v>
      </c>
      <c r="H48" s="44">
        <f t="shared" si="8"/>
        <v>8</v>
      </c>
      <c r="I48" s="44">
        <v>8</v>
      </c>
      <c r="J48" s="45">
        <v>0</v>
      </c>
    </row>
    <row r="49" spans="1:10" ht="20.100000000000001" customHeight="1" x14ac:dyDescent="0.15">
      <c r="A49" s="31" t="s">
        <v>23</v>
      </c>
      <c r="B49" s="44">
        <f t="shared" si="6"/>
        <v>162</v>
      </c>
      <c r="C49" s="44">
        <v>54</v>
      </c>
      <c r="D49" s="44">
        <v>108</v>
      </c>
      <c r="E49" s="44">
        <f t="shared" si="7"/>
        <v>47</v>
      </c>
      <c r="F49" s="44">
        <v>35</v>
      </c>
      <c r="G49" s="44">
        <v>12</v>
      </c>
      <c r="H49" s="44">
        <f t="shared" si="8"/>
        <v>12</v>
      </c>
      <c r="I49" s="44">
        <v>9</v>
      </c>
      <c r="J49" s="45">
        <v>3</v>
      </c>
    </row>
    <row r="50" spans="1:10" ht="20.100000000000001" customHeight="1" x14ac:dyDescent="0.15">
      <c r="A50" s="31" t="s">
        <v>24</v>
      </c>
      <c r="B50" s="44">
        <f t="shared" si="6"/>
        <v>281</v>
      </c>
      <c r="C50" s="44">
        <v>130</v>
      </c>
      <c r="D50" s="44">
        <v>151</v>
      </c>
      <c r="E50" s="44">
        <f t="shared" si="7"/>
        <v>224</v>
      </c>
      <c r="F50" s="44">
        <v>210</v>
      </c>
      <c r="G50" s="44">
        <v>14</v>
      </c>
      <c r="H50" s="44">
        <f t="shared" si="8"/>
        <v>13</v>
      </c>
      <c r="I50" s="44">
        <v>11</v>
      </c>
      <c r="J50" s="45">
        <v>2</v>
      </c>
    </row>
    <row r="51" spans="1:10" ht="20.100000000000001" customHeight="1" thickBot="1" x14ac:dyDescent="0.2">
      <c r="A51" s="28" t="s">
        <v>25</v>
      </c>
      <c r="B51" s="46">
        <f t="shared" si="6"/>
        <v>425</v>
      </c>
      <c r="C51" s="46">
        <v>168</v>
      </c>
      <c r="D51" s="46">
        <v>257</v>
      </c>
      <c r="E51" s="46">
        <f t="shared" si="7"/>
        <v>280</v>
      </c>
      <c r="F51" s="46">
        <v>264</v>
      </c>
      <c r="G51" s="46">
        <v>16</v>
      </c>
      <c r="H51" s="46">
        <f t="shared" si="8"/>
        <v>31</v>
      </c>
      <c r="I51" s="46">
        <v>28</v>
      </c>
      <c r="J51" s="47">
        <v>3</v>
      </c>
    </row>
    <row r="52" spans="1:10" ht="20.100000000000001" customHeight="1" thickTop="1" thickBot="1" x14ac:dyDescent="0.2">
      <c r="A52" s="24" t="s">
        <v>30</v>
      </c>
      <c r="B52" s="50">
        <f t="shared" si="6"/>
        <v>6173</v>
      </c>
      <c r="C52" s="50">
        <f t="shared" ref="C52:J52" si="10">SUM(C37:C51)</f>
        <v>2482</v>
      </c>
      <c r="D52" s="50">
        <f t="shared" si="10"/>
        <v>3691</v>
      </c>
      <c r="E52" s="50">
        <f t="shared" si="7"/>
        <v>4165.55</v>
      </c>
      <c r="F52" s="50">
        <f t="shared" si="10"/>
        <v>3799</v>
      </c>
      <c r="G52" s="50">
        <f t="shared" si="10"/>
        <v>366.55</v>
      </c>
      <c r="H52" s="50">
        <f t="shared" si="8"/>
        <v>382</v>
      </c>
      <c r="I52" s="50">
        <f t="shared" si="10"/>
        <v>304</v>
      </c>
      <c r="J52" s="50">
        <f t="shared" si="10"/>
        <v>78</v>
      </c>
    </row>
    <row r="53" spans="1:10" ht="20.100000000000001" customHeight="1" thickTop="1" thickBot="1" x14ac:dyDescent="0.2">
      <c r="A53" s="73" t="s">
        <v>48</v>
      </c>
      <c r="B53" s="51">
        <f t="shared" si="6"/>
        <v>15700.960999999999</v>
      </c>
      <c r="C53" s="51">
        <f t="shared" ref="C53:J53" si="11">C36+C52</f>
        <v>5485</v>
      </c>
      <c r="D53" s="51">
        <f t="shared" si="11"/>
        <v>10215.960999999999</v>
      </c>
      <c r="E53" s="51">
        <f t="shared" si="7"/>
        <v>11849.941000000001</v>
      </c>
      <c r="F53" s="51">
        <f t="shared" si="11"/>
        <v>10827</v>
      </c>
      <c r="G53" s="51">
        <f t="shared" si="11"/>
        <v>1022.941</v>
      </c>
      <c r="H53" s="51">
        <f t="shared" si="8"/>
        <v>831</v>
      </c>
      <c r="I53" s="51">
        <f t="shared" si="11"/>
        <v>660</v>
      </c>
      <c r="J53" s="52">
        <f t="shared" si="11"/>
        <v>171</v>
      </c>
    </row>
    <row r="54" spans="1:10" ht="20.100000000000001" customHeight="1" thickBot="1" x14ac:dyDescent="0.2">
      <c r="A54" s="42" t="s">
        <v>49</v>
      </c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20.100000000000001" customHeight="1" x14ac:dyDescent="0.15">
      <c r="A55" s="95" t="s">
        <v>29</v>
      </c>
      <c r="B55" s="110">
        <v>7</v>
      </c>
      <c r="C55" s="110"/>
      <c r="D55" s="110"/>
      <c r="E55" s="110">
        <v>8</v>
      </c>
      <c r="F55" s="110"/>
      <c r="G55" s="110"/>
      <c r="H55" s="110">
        <v>9</v>
      </c>
      <c r="I55" s="110"/>
      <c r="J55" s="111"/>
    </row>
    <row r="56" spans="1:10" ht="20.100000000000001" customHeight="1" x14ac:dyDescent="0.15">
      <c r="A56" s="109"/>
      <c r="B56" s="105" t="s">
        <v>44</v>
      </c>
      <c r="C56" s="105"/>
      <c r="D56" s="105"/>
      <c r="E56" s="105" t="s">
        <v>65</v>
      </c>
      <c r="F56" s="105"/>
      <c r="G56" s="105"/>
      <c r="H56" s="105" t="s">
        <v>66</v>
      </c>
      <c r="I56" s="105"/>
      <c r="J56" s="106"/>
    </row>
    <row r="57" spans="1:10" ht="20.100000000000001" customHeight="1" x14ac:dyDescent="0.15">
      <c r="A57" s="109"/>
      <c r="B57" s="107" t="s">
        <v>31</v>
      </c>
      <c r="C57" s="54" t="s">
        <v>32</v>
      </c>
      <c r="D57" s="54" t="s">
        <v>33</v>
      </c>
      <c r="E57" s="107" t="s">
        <v>31</v>
      </c>
      <c r="F57" s="54" t="s">
        <v>32</v>
      </c>
      <c r="G57" s="54" t="s">
        <v>33</v>
      </c>
      <c r="H57" s="107" t="s">
        <v>31</v>
      </c>
      <c r="I57" s="54" t="s">
        <v>32</v>
      </c>
      <c r="J57" s="55" t="s">
        <v>33</v>
      </c>
    </row>
    <row r="58" spans="1:10" ht="20.100000000000001" customHeight="1" x14ac:dyDescent="0.15">
      <c r="A58" s="109"/>
      <c r="B58" s="108"/>
      <c r="C58" s="56" t="s">
        <v>31</v>
      </c>
      <c r="D58" s="56" t="s">
        <v>31</v>
      </c>
      <c r="E58" s="108"/>
      <c r="F58" s="56" t="s">
        <v>31</v>
      </c>
      <c r="G58" s="56" t="s">
        <v>31</v>
      </c>
      <c r="H58" s="108"/>
      <c r="I58" s="56" t="s">
        <v>31</v>
      </c>
      <c r="J58" s="57" t="s">
        <v>31</v>
      </c>
    </row>
    <row r="59" spans="1:10" ht="20.100000000000001" customHeight="1" x14ac:dyDescent="0.15">
      <c r="A59" s="31" t="s">
        <v>8</v>
      </c>
      <c r="B59" s="44">
        <f>C59+D59</f>
        <v>16519.881999999998</v>
      </c>
      <c r="C59" s="44">
        <v>12166</v>
      </c>
      <c r="D59" s="44">
        <v>4353.8819999999996</v>
      </c>
      <c r="E59" s="44">
        <f>F59+G59</f>
        <v>369.142</v>
      </c>
      <c r="F59" s="44">
        <v>139</v>
      </c>
      <c r="G59" s="44">
        <v>230.142</v>
      </c>
      <c r="H59" s="44">
        <f>I59+J59</f>
        <v>594.02499999999998</v>
      </c>
      <c r="I59" s="44">
        <v>474</v>
      </c>
      <c r="J59" s="45">
        <v>120.02500000000001</v>
      </c>
    </row>
    <row r="60" spans="1:10" ht="20.100000000000001" customHeight="1" x14ac:dyDescent="0.15">
      <c r="A60" s="31" t="s">
        <v>9</v>
      </c>
      <c r="B60" s="44">
        <f t="shared" ref="B60:B79" si="12">C60+D60</f>
        <v>6185.3620000000001</v>
      </c>
      <c r="C60" s="44">
        <v>4534</v>
      </c>
      <c r="D60" s="44">
        <v>1651.3620000000001</v>
      </c>
      <c r="E60" s="44">
        <f t="shared" ref="E60:E79" si="13">F60+G60</f>
        <v>114.99</v>
      </c>
      <c r="F60" s="44">
        <v>50</v>
      </c>
      <c r="G60" s="44">
        <v>64.989999999999995</v>
      </c>
      <c r="H60" s="44">
        <f t="shared" ref="H60:H79" si="14">I60+J60</f>
        <v>199</v>
      </c>
      <c r="I60" s="44">
        <v>167</v>
      </c>
      <c r="J60" s="45">
        <v>32</v>
      </c>
    </row>
    <row r="61" spans="1:10" ht="20.100000000000001" customHeight="1" thickBot="1" x14ac:dyDescent="0.2">
      <c r="A61" s="28" t="s">
        <v>10</v>
      </c>
      <c r="B61" s="46">
        <f t="shared" si="12"/>
        <v>3910.672</v>
      </c>
      <c r="C61" s="46">
        <v>3004</v>
      </c>
      <c r="D61" s="46">
        <v>906.67200000000003</v>
      </c>
      <c r="E61" s="46">
        <f t="shared" si="13"/>
        <v>65.325999999999993</v>
      </c>
      <c r="F61" s="46">
        <v>37</v>
      </c>
      <c r="G61" s="46">
        <v>28.326000000000001</v>
      </c>
      <c r="H61" s="46">
        <f t="shared" si="14"/>
        <v>127.238</v>
      </c>
      <c r="I61" s="46">
        <v>106</v>
      </c>
      <c r="J61" s="47">
        <v>21.238</v>
      </c>
    </row>
    <row r="62" spans="1:10" ht="20.100000000000001" customHeight="1" thickTop="1" thickBot="1" x14ac:dyDescent="0.2">
      <c r="A62" s="24" t="s">
        <v>28</v>
      </c>
      <c r="B62" s="69">
        <f t="shared" si="12"/>
        <v>26615.915999999997</v>
      </c>
      <c r="C62" s="69">
        <f t="shared" ref="C62:J62" si="15">SUM(C59:C61)</f>
        <v>19704</v>
      </c>
      <c r="D62" s="69">
        <f t="shared" si="15"/>
        <v>6911.9159999999993</v>
      </c>
      <c r="E62" s="69">
        <f t="shared" si="13"/>
        <v>549.45800000000008</v>
      </c>
      <c r="F62" s="69">
        <f t="shared" si="15"/>
        <v>226</v>
      </c>
      <c r="G62" s="69">
        <f t="shared" si="15"/>
        <v>323.45800000000003</v>
      </c>
      <c r="H62" s="69">
        <f>I62+J62</f>
        <v>920.26300000000003</v>
      </c>
      <c r="I62" s="69">
        <f t="shared" si="15"/>
        <v>747</v>
      </c>
      <c r="J62" s="70">
        <f t="shared" si="15"/>
        <v>173.26300000000001</v>
      </c>
    </row>
    <row r="63" spans="1:10" ht="20.100000000000001" customHeight="1" thickTop="1" x14ac:dyDescent="0.15">
      <c r="A63" s="23" t="s">
        <v>11</v>
      </c>
      <c r="B63" s="48">
        <f t="shared" si="12"/>
        <v>4319.4690000000001</v>
      </c>
      <c r="C63" s="48">
        <v>3095</v>
      </c>
      <c r="D63" s="48">
        <v>1224.4690000000001</v>
      </c>
      <c r="E63" s="48">
        <f t="shared" si="13"/>
        <v>67.936999999999998</v>
      </c>
      <c r="F63" s="48">
        <v>29</v>
      </c>
      <c r="G63" s="48">
        <v>38.936999999999998</v>
      </c>
      <c r="H63" s="48">
        <f t="shared" si="14"/>
        <v>115</v>
      </c>
      <c r="I63" s="48">
        <v>89</v>
      </c>
      <c r="J63" s="49">
        <v>26</v>
      </c>
    </row>
    <row r="64" spans="1:10" ht="20.100000000000001" customHeight="1" x14ac:dyDescent="0.15">
      <c r="A64" s="31" t="s">
        <v>12</v>
      </c>
      <c r="B64" s="44">
        <f t="shared" si="12"/>
        <v>948</v>
      </c>
      <c r="C64" s="44">
        <v>720</v>
      </c>
      <c r="D64" s="44">
        <v>228</v>
      </c>
      <c r="E64" s="44">
        <f t="shared" si="13"/>
        <v>10</v>
      </c>
      <c r="F64" s="44">
        <v>5</v>
      </c>
      <c r="G64" s="44">
        <v>5</v>
      </c>
      <c r="H64" s="44">
        <f t="shared" si="14"/>
        <v>12</v>
      </c>
      <c r="I64" s="44">
        <v>10</v>
      </c>
      <c r="J64" s="45">
        <v>2</v>
      </c>
    </row>
    <row r="65" spans="1:10" ht="20.100000000000001" customHeight="1" x14ac:dyDescent="0.15">
      <c r="A65" s="31" t="s">
        <v>13</v>
      </c>
      <c r="B65" s="44">
        <f t="shared" si="12"/>
        <v>2058.1990000000001</v>
      </c>
      <c r="C65" s="44">
        <v>1464</v>
      </c>
      <c r="D65" s="44">
        <v>594.19899999999996</v>
      </c>
      <c r="E65" s="44">
        <f t="shared" si="13"/>
        <v>27.2</v>
      </c>
      <c r="F65" s="44">
        <v>4</v>
      </c>
      <c r="G65" s="44">
        <v>23.2</v>
      </c>
      <c r="H65" s="44">
        <f t="shared" si="14"/>
        <v>59</v>
      </c>
      <c r="I65" s="44">
        <v>51</v>
      </c>
      <c r="J65" s="45">
        <v>8</v>
      </c>
    </row>
    <row r="66" spans="1:10" ht="20.100000000000001" customHeight="1" x14ac:dyDescent="0.15">
      <c r="A66" s="31" t="s">
        <v>14</v>
      </c>
      <c r="B66" s="44">
        <f t="shared" si="12"/>
        <v>912</v>
      </c>
      <c r="C66" s="44">
        <v>644</v>
      </c>
      <c r="D66" s="44">
        <v>268</v>
      </c>
      <c r="E66" s="44">
        <f t="shared" si="13"/>
        <v>8</v>
      </c>
      <c r="F66" s="44">
        <v>1</v>
      </c>
      <c r="G66" s="44">
        <v>7</v>
      </c>
      <c r="H66" s="44">
        <f t="shared" si="14"/>
        <v>20</v>
      </c>
      <c r="I66" s="44">
        <v>19</v>
      </c>
      <c r="J66" s="45">
        <v>1</v>
      </c>
    </row>
    <row r="67" spans="1:10" ht="20.100000000000001" customHeight="1" x14ac:dyDescent="0.15">
      <c r="A67" s="31" t="s">
        <v>15</v>
      </c>
      <c r="B67" s="44">
        <f t="shared" si="12"/>
        <v>909.99900000000002</v>
      </c>
      <c r="C67" s="44">
        <v>690</v>
      </c>
      <c r="D67" s="44">
        <v>219.999</v>
      </c>
      <c r="E67" s="44">
        <f t="shared" si="13"/>
        <v>12</v>
      </c>
      <c r="F67" s="44">
        <v>5</v>
      </c>
      <c r="G67" s="44">
        <v>7</v>
      </c>
      <c r="H67" s="44">
        <f t="shared" si="14"/>
        <v>17</v>
      </c>
      <c r="I67" s="44">
        <v>15</v>
      </c>
      <c r="J67" s="45">
        <v>2</v>
      </c>
    </row>
    <row r="68" spans="1:10" ht="20.100000000000001" customHeight="1" x14ac:dyDescent="0.15">
      <c r="A68" s="31" t="s">
        <v>16</v>
      </c>
      <c r="B68" s="44">
        <f t="shared" si="12"/>
        <v>984.99900000000002</v>
      </c>
      <c r="C68" s="44">
        <v>706</v>
      </c>
      <c r="D68" s="44">
        <v>278.99900000000002</v>
      </c>
      <c r="E68" s="44">
        <f t="shared" si="13"/>
        <v>18</v>
      </c>
      <c r="F68" s="44">
        <v>8</v>
      </c>
      <c r="G68" s="44">
        <v>10</v>
      </c>
      <c r="H68" s="44">
        <f t="shared" si="14"/>
        <v>30</v>
      </c>
      <c r="I68" s="44">
        <v>25</v>
      </c>
      <c r="J68" s="45">
        <v>5</v>
      </c>
    </row>
    <row r="69" spans="1:10" ht="20.100000000000001" customHeight="1" x14ac:dyDescent="0.15">
      <c r="A69" s="31" t="s">
        <v>17</v>
      </c>
      <c r="B69" s="44">
        <f t="shared" si="12"/>
        <v>658</v>
      </c>
      <c r="C69" s="44">
        <v>479</v>
      </c>
      <c r="D69" s="44">
        <v>179</v>
      </c>
      <c r="E69" s="44">
        <f t="shared" si="13"/>
        <v>13</v>
      </c>
      <c r="F69" s="44">
        <v>3</v>
      </c>
      <c r="G69" s="44">
        <v>10</v>
      </c>
      <c r="H69" s="44">
        <f t="shared" si="14"/>
        <v>11</v>
      </c>
      <c r="I69" s="44">
        <v>9</v>
      </c>
      <c r="J69" s="45">
        <v>2</v>
      </c>
    </row>
    <row r="70" spans="1:10" ht="20.100000000000001" customHeight="1" x14ac:dyDescent="0.15">
      <c r="A70" s="31" t="s">
        <v>18</v>
      </c>
      <c r="B70" s="44">
        <f t="shared" si="12"/>
        <v>1263.999</v>
      </c>
      <c r="C70" s="44">
        <v>892</v>
      </c>
      <c r="D70" s="44">
        <v>371.99900000000002</v>
      </c>
      <c r="E70" s="44">
        <f t="shared" si="13"/>
        <v>17</v>
      </c>
      <c r="F70" s="44">
        <v>14</v>
      </c>
      <c r="G70" s="44">
        <v>3</v>
      </c>
      <c r="H70" s="44">
        <f t="shared" si="14"/>
        <v>19</v>
      </c>
      <c r="I70" s="44">
        <v>16</v>
      </c>
      <c r="J70" s="45">
        <v>3</v>
      </c>
    </row>
    <row r="71" spans="1:10" ht="20.100000000000001" customHeight="1" x14ac:dyDescent="0.15">
      <c r="A71" s="31" t="s">
        <v>19</v>
      </c>
      <c r="B71" s="44">
        <f t="shared" si="12"/>
        <v>4672.9989999999998</v>
      </c>
      <c r="C71" s="44">
        <v>3101</v>
      </c>
      <c r="D71" s="44">
        <v>1571.999</v>
      </c>
      <c r="E71" s="44">
        <f t="shared" si="13"/>
        <v>55</v>
      </c>
      <c r="F71" s="44">
        <v>27</v>
      </c>
      <c r="G71" s="44">
        <v>28</v>
      </c>
      <c r="H71" s="44">
        <f t="shared" si="14"/>
        <v>77</v>
      </c>
      <c r="I71" s="44">
        <v>65</v>
      </c>
      <c r="J71" s="45">
        <v>12</v>
      </c>
    </row>
    <row r="72" spans="1:10" ht="20.100000000000001" customHeight="1" x14ac:dyDescent="0.15">
      <c r="A72" s="31" t="s">
        <v>20</v>
      </c>
      <c r="B72" s="44">
        <f t="shared" si="12"/>
        <v>2232.9989999999998</v>
      </c>
      <c r="C72" s="44">
        <v>1661</v>
      </c>
      <c r="D72" s="44">
        <v>571.99900000000002</v>
      </c>
      <c r="E72" s="44">
        <f t="shared" si="13"/>
        <v>29</v>
      </c>
      <c r="F72" s="44">
        <v>14</v>
      </c>
      <c r="G72" s="44">
        <v>15</v>
      </c>
      <c r="H72" s="44">
        <f t="shared" si="14"/>
        <v>63.332999999999998</v>
      </c>
      <c r="I72" s="44">
        <v>46</v>
      </c>
      <c r="J72" s="45">
        <v>17.332999999999998</v>
      </c>
    </row>
    <row r="73" spans="1:10" ht="20.100000000000001" customHeight="1" x14ac:dyDescent="0.15">
      <c r="A73" s="31" t="s">
        <v>21</v>
      </c>
      <c r="B73" s="44">
        <f t="shared" si="12"/>
        <v>735.99900000000002</v>
      </c>
      <c r="C73" s="44">
        <v>410</v>
      </c>
      <c r="D73" s="44">
        <v>325.99900000000002</v>
      </c>
      <c r="E73" s="44">
        <f t="shared" si="13"/>
        <v>6</v>
      </c>
      <c r="F73" s="44">
        <v>4</v>
      </c>
      <c r="G73" s="44">
        <v>2</v>
      </c>
      <c r="H73" s="44">
        <f t="shared" si="14"/>
        <v>17</v>
      </c>
      <c r="I73" s="44">
        <v>13</v>
      </c>
      <c r="J73" s="45">
        <v>4</v>
      </c>
    </row>
    <row r="74" spans="1:10" ht="20.100000000000001" customHeight="1" x14ac:dyDescent="0.15">
      <c r="A74" s="31" t="s">
        <v>22</v>
      </c>
      <c r="B74" s="44">
        <f t="shared" si="12"/>
        <v>892.30600000000004</v>
      </c>
      <c r="C74" s="44">
        <v>594</v>
      </c>
      <c r="D74" s="44">
        <v>298.30599999999998</v>
      </c>
      <c r="E74" s="44">
        <f t="shared" si="13"/>
        <v>11</v>
      </c>
      <c r="F74" s="44">
        <v>3</v>
      </c>
      <c r="G74" s="44">
        <v>8</v>
      </c>
      <c r="H74" s="44">
        <f t="shared" si="14"/>
        <v>16</v>
      </c>
      <c r="I74" s="44">
        <v>12</v>
      </c>
      <c r="J74" s="45">
        <v>4</v>
      </c>
    </row>
    <row r="75" spans="1:10" ht="20.100000000000001" customHeight="1" x14ac:dyDescent="0.15">
      <c r="A75" s="31" t="s">
        <v>23</v>
      </c>
      <c r="B75" s="44">
        <f t="shared" si="12"/>
        <v>280</v>
      </c>
      <c r="C75" s="44">
        <v>194</v>
      </c>
      <c r="D75" s="44">
        <v>86</v>
      </c>
      <c r="E75" s="44">
        <f t="shared" si="13"/>
        <v>11</v>
      </c>
      <c r="F75" s="44">
        <v>5</v>
      </c>
      <c r="G75" s="44">
        <v>6</v>
      </c>
      <c r="H75" s="44">
        <f t="shared" si="14"/>
        <v>4</v>
      </c>
      <c r="I75" s="44">
        <v>2</v>
      </c>
      <c r="J75" s="45">
        <v>2</v>
      </c>
    </row>
    <row r="76" spans="1:10" ht="20.100000000000001" customHeight="1" x14ac:dyDescent="0.15">
      <c r="A76" s="31" t="s">
        <v>24</v>
      </c>
      <c r="B76" s="44">
        <f t="shared" si="12"/>
        <v>946.99900000000002</v>
      </c>
      <c r="C76" s="44">
        <v>672</v>
      </c>
      <c r="D76" s="44">
        <v>274.99900000000002</v>
      </c>
      <c r="E76" s="44">
        <f t="shared" si="13"/>
        <v>15</v>
      </c>
      <c r="F76" s="44">
        <v>9</v>
      </c>
      <c r="G76" s="44">
        <v>6</v>
      </c>
      <c r="H76" s="44">
        <f t="shared" si="14"/>
        <v>25</v>
      </c>
      <c r="I76" s="44">
        <v>19</v>
      </c>
      <c r="J76" s="45">
        <v>6</v>
      </c>
    </row>
    <row r="77" spans="1:10" ht="20.100000000000001" customHeight="1" thickBot="1" x14ac:dyDescent="0.2">
      <c r="A77" s="28" t="s">
        <v>25</v>
      </c>
      <c r="B77" s="46">
        <f t="shared" si="12"/>
        <v>1598</v>
      </c>
      <c r="C77" s="46">
        <v>1156</v>
      </c>
      <c r="D77" s="46">
        <v>442</v>
      </c>
      <c r="E77" s="46">
        <f t="shared" si="13"/>
        <v>27</v>
      </c>
      <c r="F77" s="46">
        <v>16</v>
      </c>
      <c r="G77" s="46">
        <v>11</v>
      </c>
      <c r="H77" s="46">
        <f t="shared" si="14"/>
        <v>25.332999999999998</v>
      </c>
      <c r="I77" s="46">
        <v>21</v>
      </c>
      <c r="J77" s="47">
        <v>4.3330000000000002</v>
      </c>
    </row>
    <row r="78" spans="1:10" ht="20.100000000000001" customHeight="1" thickTop="1" thickBot="1" x14ac:dyDescent="0.2">
      <c r="A78" s="24" t="s">
        <v>30</v>
      </c>
      <c r="B78" s="50">
        <f t="shared" si="12"/>
        <v>23413.966999999997</v>
      </c>
      <c r="C78" s="50">
        <f t="shared" ref="C78:J78" si="16">SUM(C63:C77)</f>
        <v>16478</v>
      </c>
      <c r="D78" s="50">
        <f t="shared" si="16"/>
        <v>6935.9669999999987</v>
      </c>
      <c r="E78" s="50">
        <f t="shared" si="13"/>
        <v>327.137</v>
      </c>
      <c r="F78" s="50">
        <f t="shared" si="16"/>
        <v>147</v>
      </c>
      <c r="G78" s="50">
        <f t="shared" si="16"/>
        <v>180.137</v>
      </c>
      <c r="H78" s="50">
        <f t="shared" si="14"/>
        <v>510.666</v>
      </c>
      <c r="I78" s="50">
        <f t="shared" si="16"/>
        <v>412</v>
      </c>
      <c r="J78" s="50">
        <f t="shared" si="16"/>
        <v>98.665999999999997</v>
      </c>
    </row>
    <row r="79" spans="1:10" ht="20.100000000000001" customHeight="1" thickTop="1" thickBot="1" x14ac:dyDescent="0.2">
      <c r="A79" s="73" t="s">
        <v>48</v>
      </c>
      <c r="B79" s="51">
        <f t="shared" si="12"/>
        <v>50029.883000000002</v>
      </c>
      <c r="C79" s="51">
        <f t="shared" ref="C79:J79" si="17">C62+C78</f>
        <v>36182</v>
      </c>
      <c r="D79" s="51">
        <f t="shared" si="17"/>
        <v>13847.882999999998</v>
      </c>
      <c r="E79" s="51">
        <f t="shared" si="13"/>
        <v>876.59500000000003</v>
      </c>
      <c r="F79" s="51">
        <f t="shared" si="17"/>
        <v>373</v>
      </c>
      <c r="G79" s="51">
        <f t="shared" si="17"/>
        <v>503.59500000000003</v>
      </c>
      <c r="H79" s="51">
        <f t="shared" si="14"/>
        <v>1430.9290000000001</v>
      </c>
      <c r="I79" s="51">
        <f t="shared" si="17"/>
        <v>1159</v>
      </c>
      <c r="J79" s="52">
        <f t="shared" si="17"/>
        <v>271.92899999999997</v>
      </c>
    </row>
    <row r="80" spans="1:10" ht="20.100000000000001" customHeight="1" thickBot="1" x14ac:dyDescent="0.2">
      <c r="B80" s="53"/>
      <c r="C80" s="53"/>
      <c r="D80" s="53"/>
      <c r="E80" s="53"/>
      <c r="F80" s="53"/>
      <c r="G80" s="53"/>
      <c r="H80" s="53"/>
      <c r="I80" s="53"/>
      <c r="J80" s="53"/>
    </row>
    <row r="81" spans="1:10" ht="20.100000000000001" customHeight="1" x14ac:dyDescent="0.15">
      <c r="A81" s="95" t="s">
        <v>29</v>
      </c>
      <c r="B81" s="110">
        <v>10</v>
      </c>
      <c r="C81" s="110"/>
      <c r="D81" s="110"/>
      <c r="E81" s="110">
        <v>11</v>
      </c>
      <c r="F81" s="110"/>
      <c r="G81" s="110"/>
      <c r="H81" s="110">
        <v>12</v>
      </c>
      <c r="I81" s="110"/>
      <c r="J81" s="111"/>
    </row>
    <row r="82" spans="1:10" ht="20.100000000000001" customHeight="1" x14ac:dyDescent="0.15">
      <c r="A82" s="109"/>
      <c r="B82" s="105" t="s">
        <v>67</v>
      </c>
      <c r="C82" s="105"/>
      <c r="D82" s="105"/>
      <c r="E82" s="105" t="s">
        <v>68</v>
      </c>
      <c r="F82" s="105"/>
      <c r="G82" s="105"/>
      <c r="H82" s="105" t="s">
        <v>69</v>
      </c>
      <c r="I82" s="105"/>
      <c r="J82" s="106"/>
    </row>
    <row r="83" spans="1:10" ht="20.100000000000001" customHeight="1" x14ac:dyDescent="0.15">
      <c r="A83" s="109"/>
      <c r="B83" s="112" t="s">
        <v>31</v>
      </c>
      <c r="C83" s="54" t="s">
        <v>32</v>
      </c>
      <c r="D83" s="54" t="s">
        <v>33</v>
      </c>
      <c r="E83" s="107" t="s">
        <v>31</v>
      </c>
      <c r="F83" s="54" t="s">
        <v>32</v>
      </c>
      <c r="G83" s="54" t="s">
        <v>33</v>
      </c>
      <c r="H83" s="107" t="s">
        <v>31</v>
      </c>
      <c r="I83" s="54" t="s">
        <v>32</v>
      </c>
      <c r="J83" s="55" t="s">
        <v>33</v>
      </c>
    </row>
    <row r="84" spans="1:10" ht="20.100000000000001" customHeight="1" x14ac:dyDescent="0.15">
      <c r="A84" s="109"/>
      <c r="B84" s="112"/>
      <c r="C84" s="56" t="s">
        <v>31</v>
      </c>
      <c r="D84" s="56" t="s">
        <v>31</v>
      </c>
      <c r="E84" s="108"/>
      <c r="F84" s="56" t="s">
        <v>31</v>
      </c>
      <c r="G84" s="56" t="s">
        <v>31</v>
      </c>
      <c r="H84" s="108"/>
      <c r="I84" s="56" t="s">
        <v>31</v>
      </c>
      <c r="J84" s="57" t="s">
        <v>31</v>
      </c>
    </row>
    <row r="85" spans="1:10" ht="20.100000000000001" customHeight="1" x14ac:dyDescent="0.15">
      <c r="A85" s="23" t="s">
        <v>8</v>
      </c>
      <c r="B85" s="58">
        <f>C85+D85</f>
        <v>746</v>
      </c>
      <c r="C85" s="58">
        <v>543</v>
      </c>
      <c r="D85" s="58">
        <v>203</v>
      </c>
      <c r="E85" s="58">
        <f>F85+G85</f>
        <v>15759.437</v>
      </c>
      <c r="F85" s="58">
        <v>11144</v>
      </c>
      <c r="G85" s="58">
        <v>4615.4369999999999</v>
      </c>
      <c r="H85" s="58">
        <f>I85+J85</f>
        <v>715</v>
      </c>
      <c r="I85" s="58">
        <v>629</v>
      </c>
      <c r="J85" s="59">
        <v>86</v>
      </c>
    </row>
    <row r="86" spans="1:10" ht="20.100000000000001" customHeight="1" x14ac:dyDescent="0.15">
      <c r="A86" s="31" t="s">
        <v>9</v>
      </c>
      <c r="B86" s="60">
        <f t="shared" ref="B86:B105" si="18">C86+D86</f>
        <v>230</v>
      </c>
      <c r="C86" s="60">
        <v>195</v>
      </c>
      <c r="D86" s="60">
        <v>35</v>
      </c>
      <c r="E86" s="60">
        <f t="shared" ref="E86:E105" si="19">F86+G86</f>
        <v>4824.3609999999999</v>
      </c>
      <c r="F86" s="60">
        <v>3427</v>
      </c>
      <c r="G86" s="60">
        <v>1397.3610000000001</v>
      </c>
      <c r="H86" s="60">
        <f t="shared" ref="H86:H105" si="20">I86+J86</f>
        <v>219</v>
      </c>
      <c r="I86" s="60">
        <v>196</v>
      </c>
      <c r="J86" s="61">
        <v>23</v>
      </c>
    </row>
    <row r="87" spans="1:10" ht="20.100000000000001" customHeight="1" thickBot="1" x14ac:dyDescent="0.2">
      <c r="A87" s="28" t="s">
        <v>10</v>
      </c>
      <c r="B87" s="60">
        <f t="shared" si="18"/>
        <v>123</v>
      </c>
      <c r="C87" s="60">
        <v>96</v>
      </c>
      <c r="D87" s="60">
        <v>27</v>
      </c>
      <c r="E87" s="60">
        <f t="shared" si="19"/>
        <v>3139.556</v>
      </c>
      <c r="F87" s="60">
        <v>2352</v>
      </c>
      <c r="G87" s="60">
        <v>787.55600000000004</v>
      </c>
      <c r="H87" s="60">
        <f t="shared" si="20"/>
        <v>157</v>
      </c>
      <c r="I87" s="60">
        <v>140</v>
      </c>
      <c r="J87" s="61">
        <v>17</v>
      </c>
    </row>
    <row r="88" spans="1:10" ht="20.100000000000001" customHeight="1" thickTop="1" thickBot="1" x14ac:dyDescent="0.2">
      <c r="A88" s="24" t="s">
        <v>28</v>
      </c>
      <c r="B88" s="67">
        <f t="shared" si="18"/>
        <v>1099</v>
      </c>
      <c r="C88" s="67">
        <f t="shared" ref="C88:J88" si="21">SUM(C85:C87)</f>
        <v>834</v>
      </c>
      <c r="D88" s="67">
        <f t="shared" si="21"/>
        <v>265</v>
      </c>
      <c r="E88" s="67">
        <f t="shared" si="19"/>
        <v>23723.353999999999</v>
      </c>
      <c r="F88" s="67">
        <f t="shared" si="21"/>
        <v>16923</v>
      </c>
      <c r="G88" s="67">
        <f t="shared" si="21"/>
        <v>6800.3539999999994</v>
      </c>
      <c r="H88" s="67">
        <f t="shared" si="20"/>
        <v>1091</v>
      </c>
      <c r="I88" s="67">
        <f t="shared" si="21"/>
        <v>965</v>
      </c>
      <c r="J88" s="68">
        <f t="shared" si="21"/>
        <v>126</v>
      </c>
    </row>
    <row r="89" spans="1:10" ht="20.100000000000001" customHeight="1" thickTop="1" x14ac:dyDescent="0.15">
      <c r="A89" s="23" t="s">
        <v>11</v>
      </c>
      <c r="B89" s="60">
        <f t="shared" si="18"/>
        <v>173</v>
      </c>
      <c r="C89" s="60">
        <v>140</v>
      </c>
      <c r="D89" s="60">
        <v>33</v>
      </c>
      <c r="E89" s="60">
        <f t="shared" si="19"/>
        <v>2494.1710000000003</v>
      </c>
      <c r="F89" s="60">
        <v>1940</v>
      </c>
      <c r="G89" s="60">
        <v>554.17100000000005</v>
      </c>
      <c r="H89" s="60">
        <f t="shared" si="20"/>
        <v>156</v>
      </c>
      <c r="I89" s="60">
        <v>136</v>
      </c>
      <c r="J89" s="61">
        <v>20</v>
      </c>
    </row>
    <row r="90" spans="1:10" ht="20.100000000000001" customHeight="1" x14ac:dyDescent="0.15">
      <c r="A90" s="31" t="s">
        <v>12</v>
      </c>
      <c r="B90" s="60">
        <f t="shared" si="18"/>
        <v>24</v>
      </c>
      <c r="C90" s="60">
        <v>21</v>
      </c>
      <c r="D90" s="60">
        <v>3</v>
      </c>
      <c r="E90" s="60">
        <f t="shared" si="19"/>
        <v>839.66599999999994</v>
      </c>
      <c r="F90" s="60">
        <v>616</v>
      </c>
      <c r="G90" s="60">
        <v>223.666</v>
      </c>
      <c r="H90" s="60">
        <f t="shared" si="20"/>
        <v>35</v>
      </c>
      <c r="I90" s="60">
        <v>32</v>
      </c>
      <c r="J90" s="61">
        <v>3</v>
      </c>
    </row>
    <row r="91" spans="1:10" ht="20.100000000000001" customHeight="1" x14ac:dyDescent="0.15">
      <c r="A91" s="31" t="s">
        <v>13</v>
      </c>
      <c r="B91" s="60">
        <f t="shared" si="18"/>
        <v>81</v>
      </c>
      <c r="C91" s="60">
        <v>60</v>
      </c>
      <c r="D91" s="60">
        <v>21</v>
      </c>
      <c r="E91" s="60">
        <f t="shared" si="19"/>
        <v>1871</v>
      </c>
      <c r="F91" s="60">
        <v>1328</v>
      </c>
      <c r="G91" s="60">
        <v>543</v>
      </c>
      <c r="H91" s="60">
        <f t="shared" si="20"/>
        <v>91</v>
      </c>
      <c r="I91" s="60">
        <v>79</v>
      </c>
      <c r="J91" s="61">
        <v>12</v>
      </c>
    </row>
    <row r="92" spans="1:10" ht="20.100000000000001" customHeight="1" x14ac:dyDescent="0.15">
      <c r="A92" s="31" t="s">
        <v>14</v>
      </c>
      <c r="B92" s="60">
        <f t="shared" si="18"/>
        <v>26</v>
      </c>
      <c r="C92" s="60">
        <v>23</v>
      </c>
      <c r="D92" s="60">
        <v>3</v>
      </c>
      <c r="E92" s="60">
        <f t="shared" si="19"/>
        <v>897.9</v>
      </c>
      <c r="F92" s="60">
        <v>735</v>
      </c>
      <c r="G92" s="60">
        <v>162.9</v>
      </c>
      <c r="H92" s="60">
        <f t="shared" si="20"/>
        <v>47</v>
      </c>
      <c r="I92" s="60">
        <v>44</v>
      </c>
      <c r="J92" s="61">
        <v>3</v>
      </c>
    </row>
    <row r="93" spans="1:10" ht="20.100000000000001" customHeight="1" x14ac:dyDescent="0.15">
      <c r="A93" s="31" t="s">
        <v>15</v>
      </c>
      <c r="B93" s="60">
        <f t="shared" si="18"/>
        <v>40</v>
      </c>
      <c r="C93" s="60">
        <v>23</v>
      </c>
      <c r="D93" s="60">
        <v>17</v>
      </c>
      <c r="E93" s="60">
        <f t="shared" si="19"/>
        <v>743</v>
      </c>
      <c r="F93" s="60">
        <v>565</v>
      </c>
      <c r="G93" s="60">
        <v>178</v>
      </c>
      <c r="H93" s="60">
        <f t="shared" si="20"/>
        <v>31</v>
      </c>
      <c r="I93" s="60">
        <v>27</v>
      </c>
      <c r="J93" s="61">
        <v>4</v>
      </c>
    </row>
    <row r="94" spans="1:10" ht="20.100000000000001" customHeight="1" x14ac:dyDescent="0.15">
      <c r="A94" s="31" t="s">
        <v>16</v>
      </c>
      <c r="B94" s="60">
        <f t="shared" si="18"/>
        <v>39</v>
      </c>
      <c r="C94" s="60">
        <v>30</v>
      </c>
      <c r="D94" s="60">
        <v>9</v>
      </c>
      <c r="E94" s="60">
        <f t="shared" si="19"/>
        <v>822.66599999999994</v>
      </c>
      <c r="F94" s="60">
        <v>677</v>
      </c>
      <c r="G94" s="60">
        <v>145.666</v>
      </c>
      <c r="H94" s="60">
        <f t="shared" si="20"/>
        <v>35</v>
      </c>
      <c r="I94" s="60">
        <v>31</v>
      </c>
      <c r="J94" s="61">
        <v>4</v>
      </c>
    </row>
    <row r="95" spans="1:10" ht="20.100000000000001" customHeight="1" x14ac:dyDescent="0.15">
      <c r="A95" s="31" t="s">
        <v>17</v>
      </c>
      <c r="B95" s="60">
        <f t="shared" si="18"/>
        <v>29</v>
      </c>
      <c r="C95" s="60">
        <v>27</v>
      </c>
      <c r="D95" s="60">
        <v>2</v>
      </c>
      <c r="E95" s="60">
        <f t="shared" si="19"/>
        <v>579</v>
      </c>
      <c r="F95" s="60">
        <v>393</v>
      </c>
      <c r="G95" s="60">
        <v>186</v>
      </c>
      <c r="H95" s="60">
        <f t="shared" si="20"/>
        <v>20</v>
      </c>
      <c r="I95" s="60">
        <v>19</v>
      </c>
      <c r="J95" s="61">
        <v>1</v>
      </c>
    </row>
    <row r="96" spans="1:10" ht="20.100000000000001" customHeight="1" x14ac:dyDescent="0.15">
      <c r="A96" s="31" t="s">
        <v>18</v>
      </c>
      <c r="B96" s="60">
        <f t="shared" si="18"/>
        <v>42</v>
      </c>
      <c r="C96" s="60">
        <v>34</v>
      </c>
      <c r="D96" s="60">
        <v>8</v>
      </c>
      <c r="E96" s="60">
        <f t="shared" si="19"/>
        <v>753</v>
      </c>
      <c r="F96" s="60">
        <v>622</v>
      </c>
      <c r="G96" s="60">
        <v>131</v>
      </c>
      <c r="H96" s="60">
        <f t="shared" si="20"/>
        <v>38</v>
      </c>
      <c r="I96" s="60">
        <v>36</v>
      </c>
      <c r="J96" s="61">
        <v>2</v>
      </c>
    </row>
    <row r="97" spans="1:10" ht="20.100000000000001" customHeight="1" x14ac:dyDescent="0.15">
      <c r="A97" s="31" t="s">
        <v>19</v>
      </c>
      <c r="B97" s="60">
        <f t="shared" si="18"/>
        <v>157</v>
      </c>
      <c r="C97" s="60">
        <v>124</v>
      </c>
      <c r="D97" s="60">
        <v>33</v>
      </c>
      <c r="E97" s="60">
        <f t="shared" si="19"/>
        <v>3384.3820000000001</v>
      </c>
      <c r="F97" s="60">
        <v>2309</v>
      </c>
      <c r="G97" s="60">
        <v>1075.3820000000001</v>
      </c>
      <c r="H97" s="60">
        <f t="shared" si="20"/>
        <v>146</v>
      </c>
      <c r="I97" s="60">
        <v>125</v>
      </c>
      <c r="J97" s="61">
        <v>21</v>
      </c>
    </row>
    <row r="98" spans="1:10" ht="20.100000000000001" customHeight="1" x14ac:dyDescent="0.15">
      <c r="A98" s="31" t="s">
        <v>20</v>
      </c>
      <c r="B98" s="60">
        <f t="shared" si="18"/>
        <v>56</v>
      </c>
      <c r="C98" s="60">
        <v>44</v>
      </c>
      <c r="D98" s="60">
        <v>12</v>
      </c>
      <c r="E98" s="60">
        <f t="shared" si="19"/>
        <v>1329.6659999999999</v>
      </c>
      <c r="F98" s="60">
        <v>1148</v>
      </c>
      <c r="G98" s="60">
        <v>181.666</v>
      </c>
      <c r="H98" s="60">
        <f t="shared" si="20"/>
        <v>62</v>
      </c>
      <c r="I98" s="60">
        <v>57</v>
      </c>
      <c r="J98" s="61">
        <v>5</v>
      </c>
    </row>
    <row r="99" spans="1:10" ht="20.100000000000001" customHeight="1" x14ac:dyDescent="0.15">
      <c r="A99" s="31" t="s">
        <v>21</v>
      </c>
      <c r="B99" s="60">
        <f t="shared" si="18"/>
        <v>25</v>
      </c>
      <c r="C99" s="60">
        <v>20</v>
      </c>
      <c r="D99" s="60">
        <v>5</v>
      </c>
      <c r="E99" s="60">
        <f t="shared" si="19"/>
        <v>503.33299999999997</v>
      </c>
      <c r="F99" s="60">
        <v>382</v>
      </c>
      <c r="G99" s="60">
        <v>121.333</v>
      </c>
      <c r="H99" s="60">
        <f t="shared" si="20"/>
        <v>16</v>
      </c>
      <c r="I99" s="60">
        <v>14</v>
      </c>
      <c r="J99" s="61">
        <v>2</v>
      </c>
    </row>
    <row r="100" spans="1:10" ht="20.100000000000001" customHeight="1" x14ac:dyDescent="0.15">
      <c r="A100" s="31" t="s">
        <v>22</v>
      </c>
      <c r="B100" s="60">
        <f t="shared" si="18"/>
        <v>29</v>
      </c>
      <c r="C100" s="60">
        <v>23</v>
      </c>
      <c r="D100" s="60">
        <v>6</v>
      </c>
      <c r="E100" s="60">
        <f t="shared" si="19"/>
        <v>619</v>
      </c>
      <c r="F100" s="60">
        <v>483</v>
      </c>
      <c r="G100" s="60">
        <v>136</v>
      </c>
      <c r="H100" s="60">
        <f t="shared" si="20"/>
        <v>31</v>
      </c>
      <c r="I100" s="60">
        <v>29</v>
      </c>
      <c r="J100" s="61">
        <v>2</v>
      </c>
    </row>
    <row r="101" spans="1:10" ht="20.100000000000001" customHeight="1" x14ac:dyDescent="0.15">
      <c r="A101" s="31" t="s">
        <v>23</v>
      </c>
      <c r="B101" s="60">
        <f t="shared" si="18"/>
        <v>12</v>
      </c>
      <c r="C101" s="60">
        <v>8</v>
      </c>
      <c r="D101" s="60">
        <v>4</v>
      </c>
      <c r="E101" s="60">
        <f t="shared" si="19"/>
        <v>173.666</v>
      </c>
      <c r="F101" s="60">
        <v>123</v>
      </c>
      <c r="G101" s="60">
        <v>50.665999999999997</v>
      </c>
      <c r="H101" s="60">
        <f t="shared" si="20"/>
        <v>8</v>
      </c>
      <c r="I101" s="60">
        <v>8</v>
      </c>
      <c r="J101" s="61">
        <v>0</v>
      </c>
    </row>
    <row r="102" spans="1:10" ht="20.100000000000001" customHeight="1" x14ac:dyDescent="0.15">
      <c r="A102" s="31" t="s">
        <v>24</v>
      </c>
      <c r="B102" s="60">
        <f t="shared" si="18"/>
        <v>16</v>
      </c>
      <c r="C102" s="60">
        <v>13</v>
      </c>
      <c r="D102" s="60">
        <v>3</v>
      </c>
      <c r="E102" s="60">
        <f t="shared" si="19"/>
        <v>515</v>
      </c>
      <c r="F102" s="60">
        <v>435</v>
      </c>
      <c r="G102" s="60">
        <v>80</v>
      </c>
      <c r="H102" s="60">
        <f t="shared" si="20"/>
        <v>29</v>
      </c>
      <c r="I102" s="60">
        <v>28</v>
      </c>
      <c r="J102" s="61">
        <v>1</v>
      </c>
    </row>
    <row r="103" spans="1:10" ht="20.100000000000001" customHeight="1" thickBot="1" x14ac:dyDescent="0.2">
      <c r="A103" s="28" t="s">
        <v>25</v>
      </c>
      <c r="B103" s="62">
        <f t="shared" si="18"/>
        <v>41</v>
      </c>
      <c r="C103" s="62">
        <v>28</v>
      </c>
      <c r="D103" s="62">
        <v>13</v>
      </c>
      <c r="E103" s="62">
        <f t="shared" si="19"/>
        <v>1047.6659999999999</v>
      </c>
      <c r="F103" s="62">
        <v>895</v>
      </c>
      <c r="G103" s="62">
        <v>152.666</v>
      </c>
      <c r="H103" s="62">
        <f t="shared" si="20"/>
        <v>69</v>
      </c>
      <c r="I103" s="62">
        <v>62</v>
      </c>
      <c r="J103" s="63">
        <v>7</v>
      </c>
    </row>
    <row r="104" spans="1:10" ht="20.100000000000001" customHeight="1" thickTop="1" thickBot="1" x14ac:dyDescent="0.2">
      <c r="A104" s="24" t="s">
        <v>30</v>
      </c>
      <c r="B104" s="64">
        <f t="shared" si="18"/>
        <v>790</v>
      </c>
      <c r="C104" s="64">
        <f t="shared" ref="C104:J104" si="22">SUM(C89:C103)</f>
        <v>618</v>
      </c>
      <c r="D104" s="64">
        <f t="shared" si="22"/>
        <v>172</v>
      </c>
      <c r="E104" s="64">
        <f t="shared" si="19"/>
        <v>16573.116000000002</v>
      </c>
      <c r="F104" s="64">
        <f t="shared" si="22"/>
        <v>12651</v>
      </c>
      <c r="G104" s="64">
        <f>SUM(G89:G103)</f>
        <v>3922.1160000000009</v>
      </c>
      <c r="H104" s="64">
        <f t="shared" si="20"/>
        <v>814</v>
      </c>
      <c r="I104" s="64">
        <f t="shared" si="22"/>
        <v>727</v>
      </c>
      <c r="J104" s="64">
        <f t="shared" si="22"/>
        <v>87</v>
      </c>
    </row>
    <row r="105" spans="1:10" ht="20.100000000000001" customHeight="1" thickTop="1" thickBot="1" x14ac:dyDescent="0.2">
      <c r="A105" s="73" t="s">
        <v>48</v>
      </c>
      <c r="B105" s="51">
        <f t="shared" si="18"/>
        <v>1889</v>
      </c>
      <c r="C105" s="51">
        <f t="shared" ref="C105:J105" si="23">C88+C104</f>
        <v>1452</v>
      </c>
      <c r="D105" s="51">
        <f t="shared" si="23"/>
        <v>437</v>
      </c>
      <c r="E105" s="51">
        <f t="shared" si="19"/>
        <v>40296.47</v>
      </c>
      <c r="F105" s="51">
        <f t="shared" si="23"/>
        <v>29574</v>
      </c>
      <c r="G105" s="51">
        <f t="shared" si="23"/>
        <v>10722.470000000001</v>
      </c>
      <c r="H105" s="51">
        <f t="shared" si="20"/>
        <v>1905</v>
      </c>
      <c r="I105" s="51">
        <f t="shared" si="23"/>
        <v>1692</v>
      </c>
      <c r="J105" s="52">
        <f t="shared" si="23"/>
        <v>213</v>
      </c>
    </row>
  </sheetData>
  <mergeCells count="41">
    <mergeCell ref="E83:E84"/>
    <mergeCell ref="H83:H84"/>
    <mergeCell ref="E57:E58"/>
    <mergeCell ref="H57:H58"/>
    <mergeCell ref="A81:A84"/>
    <mergeCell ref="B81:D81"/>
    <mergeCell ref="E81:G81"/>
    <mergeCell ref="H81:J81"/>
    <mergeCell ref="B82:D82"/>
    <mergeCell ref="E82:G82"/>
    <mergeCell ref="H82:J82"/>
    <mergeCell ref="B83:B84"/>
    <mergeCell ref="A55:A58"/>
    <mergeCell ref="B55:D55"/>
    <mergeCell ref="E55:G55"/>
    <mergeCell ref="H55:J55"/>
    <mergeCell ref="B56:D56"/>
    <mergeCell ref="E56:G56"/>
    <mergeCell ref="H56:J56"/>
    <mergeCell ref="B57:B58"/>
    <mergeCell ref="A29:A32"/>
    <mergeCell ref="B29:D29"/>
    <mergeCell ref="E29:G29"/>
    <mergeCell ref="H29:J29"/>
    <mergeCell ref="B30:D30"/>
    <mergeCell ref="E30:G30"/>
    <mergeCell ref="H30:J30"/>
    <mergeCell ref="B31:B32"/>
    <mergeCell ref="E31:E32"/>
    <mergeCell ref="H31:H32"/>
    <mergeCell ref="A1:J1"/>
    <mergeCell ref="A3:A6"/>
    <mergeCell ref="B3:D3"/>
    <mergeCell ref="E3:G3"/>
    <mergeCell ref="H3:J3"/>
    <mergeCell ref="B4:D4"/>
    <mergeCell ref="E4:G4"/>
    <mergeCell ref="H4:J4"/>
    <mergeCell ref="B5:B6"/>
    <mergeCell ref="E5:E6"/>
    <mergeCell ref="H5:H6"/>
  </mergeCells>
  <phoneticPr fontId="1"/>
  <printOptions horizontalCentered="1"/>
  <pageMargins left="0.70866141732283472" right="0.70866141732283472" top="0.74803149606299213" bottom="0.74803149606299213" header="0.31496062992125984" footer="0.31496062992125984"/>
  <rowBreaks count="1" manualBreakCount="1">
    <brk id="53" max="16383" man="1"/>
  </rowBreaks>
  <ignoredErrors>
    <ignoredError sqref="E10 H10 E26:E27 H26:H27 E36 H36 E52:E53 H52:H53 E62 E78:E79 H78:H79 E88 H88 E104:E105 H104:H105" formula="1"/>
  </ignoredErrors>
</worksheet>
</file>