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20_市町村係\H31年度市町村係共有\物置\!!!!!!選挙結果!!!!!!\"/>
    </mc:Choice>
  </mc:AlternateContent>
  <bookViews>
    <workbookView xWindow="480" yWindow="105" windowWidth="18315" windowHeight="11865"/>
  </bookViews>
  <sheets>
    <sheet name="投票結果" sheetId="1" r:id="rId1"/>
    <sheet name="開票結果（小選挙区）" sheetId="2" r:id="rId2"/>
    <sheet name="開票結果（比例代表）" sheetId="4" r:id="rId3"/>
  </sheets>
  <calcPr calcId="152511"/>
</workbook>
</file>

<file path=xl/calcChain.xml><?xml version="1.0" encoding="utf-8"?>
<calcChain xmlns="http://schemas.openxmlformats.org/spreadsheetml/2006/main">
  <c r="D47" i="1" l="1"/>
  <c r="H24" i="1"/>
  <c r="B26" i="1" l="1"/>
  <c r="H7" i="1" l="1"/>
  <c r="G51" i="1" l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5" i="1"/>
  <c r="G34" i="1"/>
  <c r="G33" i="1"/>
  <c r="D51" i="1"/>
  <c r="D50" i="1"/>
  <c r="D49" i="1"/>
  <c r="D48" i="1"/>
  <c r="D46" i="1"/>
  <c r="D45" i="1"/>
  <c r="D44" i="1"/>
  <c r="D43" i="1"/>
  <c r="D42" i="1"/>
  <c r="D41" i="1"/>
  <c r="D40" i="1"/>
  <c r="D39" i="1"/>
  <c r="D38" i="1"/>
  <c r="D37" i="1"/>
  <c r="D35" i="1"/>
  <c r="D34" i="1"/>
  <c r="D33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G7" i="1"/>
  <c r="G9" i="1"/>
  <c r="G8" i="1"/>
  <c r="D9" i="1"/>
  <c r="D8" i="1"/>
  <c r="D7" i="1"/>
  <c r="J37" i="1" l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J34" i="1"/>
  <c r="J35" i="1"/>
  <c r="I34" i="1"/>
  <c r="I35" i="1"/>
  <c r="I33" i="1"/>
  <c r="J33" i="1"/>
  <c r="H33" i="1"/>
  <c r="H34" i="1"/>
  <c r="H35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5" i="1"/>
  <c r="J8" i="1"/>
  <c r="J9" i="1"/>
  <c r="I8" i="1"/>
  <c r="I9" i="1"/>
  <c r="I7" i="1"/>
  <c r="J7" i="1"/>
  <c r="H8" i="1"/>
  <c r="H9" i="1"/>
  <c r="B10" i="1"/>
  <c r="C10" i="1"/>
  <c r="D10" i="1"/>
  <c r="E10" i="1"/>
  <c r="F10" i="1"/>
  <c r="G10" i="1"/>
  <c r="H10" i="1" l="1"/>
  <c r="C25" i="4"/>
  <c r="D25" i="4"/>
  <c r="E25" i="4"/>
  <c r="F25" i="4"/>
  <c r="G25" i="4"/>
  <c r="H25" i="4"/>
  <c r="I25" i="4"/>
  <c r="J25" i="4"/>
  <c r="B25" i="4"/>
  <c r="C26" i="2"/>
  <c r="D26" i="2"/>
  <c r="B26" i="2"/>
  <c r="B27" i="2" s="1"/>
  <c r="I28" i="1"/>
  <c r="J28" i="1"/>
  <c r="H28" i="1"/>
  <c r="C52" i="1"/>
  <c r="D52" i="1"/>
  <c r="E52" i="1"/>
  <c r="F52" i="1"/>
  <c r="G52" i="1"/>
  <c r="B52" i="1"/>
  <c r="C26" i="1"/>
  <c r="D26" i="1"/>
  <c r="D27" i="1" s="1"/>
  <c r="E26" i="1"/>
  <c r="E27" i="1" s="1"/>
  <c r="F26" i="1"/>
  <c r="F27" i="1" s="1"/>
  <c r="G26" i="1"/>
  <c r="H9" i="4"/>
  <c r="G9" i="4"/>
  <c r="J9" i="4"/>
  <c r="I9" i="4"/>
  <c r="F9" i="4"/>
  <c r="E9" i="4"/>
  <c r="D9" i="4"/>
  <c r="C9" i="4"/>
  <c r="B9" i="4"/>
  <c r="D10" i="2"/>
  <c r="C10" i="2"/>
  <c r="B10" i="2"/>
  <c r="G36" i="1"/>
  <c r="F36" i="1"/>
  <c r="E36" i="1"/>
  <c r="D36" i="1"/>
  <c r="C36" i="1"/>
  <c r="B36" i="1"/>
  <c r="H26" i="4" l="1"/>
  <c r="D26" i="4"/>
  <c r="D53" i="1"/>
  <c r="F53" i="1"/>
  <c r="J52" i="1"/>
  <c r="J26" i="4"/>
  <c r="E26" i="4"/>
  <c r="C27" i="2"/>
  <c r="D27" i="2"/>
  <c r="I52" i="1"/>
  <c r="C53" i="1"/>
  <c r="G53" i="1"/>
  <c r="H52" i="1"/>
  <c r="J26" i="1"/>
  <c r="H26" i="1"/>
  <c r="I26" i="1"/>
  <c r="F26" i="4"/>
  <c r="G26" i="4"/>
  <c r="C26" i="4"/>
  <c r="I26" i="4"/>
  <c r="B26" i="4"/>
  <c r="E53" i="1"/>
  <c r="B53" i="1"/>
  <c r="C27" i="1"/>
  <c r="I27" i="1" s="1"/>
  <c r="G27" i="1"/>
  <c r="J27" i="1" s="1"/>
  <c r="B27" i="1"/>
  <c r="H27" i="1" s="1"/>
  <c r="H36" i="1"/>
  <c r="J36" i="1"/>
  <c r="I36" i="1"/>
  <c r="J10" i="1"/>
  <c r="I10" i="1"/>
  <c r="J53" i="1" l="1"/>
  <c r="I53" i="1"/>
  <c r="H53" i="1"/>
</calcChain>
</file>

<file path=xl/sharedStrings.xml><?xml version="1.0" encoding="utf-8"?>
<sst xmlns="http://schemas.openxmlformats.org/spreadsheetml/2006/main" count="147" uniqueCount="55">
  <si>
    <t>区分</t>
  </si>
  <si>
    <t>選挙当日の有権者数</t>
  </si>
  <si>
    <t>投票者数</t>
  </si>
  <si>
    <t>投票率（％）</t>
  </si>
  <si>
    <t>前回投票率（％）</t>
  </si>
  <si>
    <t>男</t>
  </si>
  <si>
    <t>女</t>
  </si>
  <si>
    <t>計</t>
  </si>
  <si>
    <t>北見市</t>
  </si>
  <si>
    <t>網走市</t>
  </si>
  <si>
    <t>紋別市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</si>
  <si>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</si>
  <si>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</si>
  <si>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</si>
  <si>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</si>
  <si>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</si>
  <si>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</si>
  <si>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</si>
  <si>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</si>
  <si>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</si>
  <si>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</si>
  <si>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</si>
  <si>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</si>
  <si>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</si>
  <si>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</si>
  <si>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</si>
  <si>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市計</t>
    <rPh sb="0" eb="1">
      <t>シ</t>
    </rPh>
    <rPh sb="1" eb="2">
      <t>ケイ</t>
    </rPh>
    <phoneticPr fontId="1"/>
  </si>
  <si>
    <t>市町村名</t>
    <phoneticPr fontId="1"/>
  </si>
  <si>
    <t>市 計</t>
  </si>
  <si>
    <t>市町村名</t>
    <rPh sb="0" eb="3">
      <t>シチョウソン</t>
    </rPh>
    <rPh sb="3" eb="4">
      <t>メイ</t>
    </rPh>
    <phoneticPr fontId="1"/>
  </si>
  <si>
    <t>(自由民主党)</t>
  </si>
  <si>
    <t>町村計</t>
    <rPh sb="0" eb="2">
      <t>チョウソン</t>
    </rPh>
    <phoneticPr fontId="1"/>
  </si>
  <si>
    <t>町村計</t>
    <rPh sb="0" eb="2">
      <t>チョウソン</t>
    </rPh>
    <phoneticPr fontId="1"/>
  </si>
  <si>
    <t>幸福実現党</t>
  </si>
  <si>
    <t>公明党</t>
  </si>
  <si>
    <t>自由民主党</t>
  </si>
  <si>
    <t>日本共産党</t>
  </si>
  <si>
    <t>１２区計</t>
    <rPh sb="2" eb="3">
      <t>ク</t>
    </rPh>
    <rPh sb="3" eb="4">
      <t>ケイ</t>
    </rPh>
    <phoneticPr fontId="1"/>
  </si>
  <si>
    <t>衆議院議員総選挙　投票結果（市町村別内訳）</t>
    <rPh sb="14" eb="17">
      <t>シチョウソン</t>
    </rPh>
    <rPh sb="17" eb="18">
      <t>ベツ</t>
    </rPh>
    <rPh sb="18" eb="20">
      <t>ウチワケ</t>
    </rPh>
    <phoneticPr fontId="2"/>
  </si>
  <si>
    <t>衆議院議員総選挙　小選挙区　候補者別得票数（北海道第１２区）</t>
    <rPh sb="9" eb="13">
      <t>ショウセンキョク</t>
    </rPh>
    <rPh sb="14" eb="17">
      <t>コウホシャ</t>
    </rPh>
    <rPh sb="17" eb="18">
      <t>ベツ</t>
    </rPh>
    <rPh sb="18" eb="21">
      <t>トクヒョウスウ</t>
    </rPh>
    <rPh sb="22" eb="25">
      <t>ホッカイドウ</t>
    </rPh>
    <rPh sb="25" eb="26">
      <t>ダイ</t>
    </rPh>
    <rPh sb="28" eb="29">
      <t>ク</t>
    </rPh>
    <phoneticPr fontId="1"/>
  </si>
  <si>
    <t>衆議院議員総選挙　比例代表　名簿届出政党等別得票数</t>
    <rPh sb="9" eb="11">
      <t>ヒレイ</t>
    </rPh>
    <rPh sb="11" eb="13">
      <t>ダイヒョウ</t>
    </rPh>
    <rPh sb="14" eb="16">
      <t>メイボ</t>
    </rPh>
    <rPh sb="16" eb="18">
      <t>トドケデ</t>
    </rPh>
    <rPh sb="18" eb="20">
      <t>セイトウ</t>
    </rPh>
    <rPh sb="20" eb="21">
      <t>トウ</t>
    </rPh>
    <rPh sb="21" eb="22">
      <t>ベツ</t>
    </rPh>
    <rPh sb="22" eb="25">
      <t>トクヒョウスウ</t>
    </rPh>
    <phoneticPr fontId="1"/>
  </si>
  <si>
    <t>【小選挙区】</t>
    <phoneticPr fontId="1"/>
  </si>
  <si>
    <t>【比例代表】</t>
    <phoneticPr fontId="1"/>
  </si>
  <si>
    <t>武部　あらた</t>
  </si>
  <si>
    <t>菅原　まこと</t>
  </si>
  <si>
    <t>(日本共産党)</t>
  </si>
  <si>
    <t>ｵﾎｰﾂｸ総合振興局計</t>
    <rPh sb="5" eb="7">
      <t>ソウゴウ</t>
    </rPh>
    <rPh sb="7" eb="10">
      <t>シンコウキョク</t>
    </rPh>
    <rPh sb="10" eb="11">
      <t>ケイ</t>
    </rPh>
    <phoneticPr fontId="1"/>
  </si>
  <si>
    <t>　選挙期日　平成２９年１０月２２日</t>
    <rPh sb="1" eb="3">
      <t>センキョ</t>
    </rPh>
    <rPh sb="3" eb="5">
      <t>キジツ</t>
    </rPh>
    <rPh sb="6" eb="8">
      <t>ヘイセイ</t>
    </rPh>
    <rPh sb="10" eb="11">
      <t>ネン</t>
    </rPh>
    <rPh sb="13" eb="14">
      <t>ガツ</t>
    </rPh>
    <rPh sb="16" eb="17">
      <t>ニチ</t>
    </rPh>
    <phoneticPr fontId="1"/>
  </si>
  <si>
    <t>水上 みか</t>
    <rPh sb="0" eb="2">
      <t>ミズカミ</t>
    </rPh>
    <phoneticPr fontId="1"/>
  </si>
  <si>
    <t>(希望の党)</t>
    <rPh sb="1" eb="3">
      <t>キボウ</t>
    </rPh>
    <rPh sb="4" eb="5">
      <t>トウ</t>
    </rPh>
    <phoneticPr fontId="1"/>
  </si>
  <si>
    <t>新党大地</t>
    <rPh sb="0" eb="2">
      <t>シントウ</t>
    </rPh>
    <rPh sb="2" eb="4">
      <t>ダイチ</t>
    </rPh>
    <phoneticPr fontId="1"/>
  </si>
  <si>
    <t>希望の党</t>
    <rPh sb="0" eb="2">
      <t>キボウ</t>
    </rPh>
    <rPh sb="3" eb="4">
      <t>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</si>
  <si>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</si>
  <si>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立憲民主党</t>
    <rPh sb="0" eb="2">
      <t>リッケン</t>
    </rPh>
    <rPh sb="2" eb="5">
      <t>ミンシュトウ</t>
    </rPh>
    <phoneticPr fontId="1"/>
  </si>
  <si>
    <t>社会民主党</t>
    <rPh sb="0" eb="2">
      <t>シャカイ</t>
    </rPh>
    <rPh sb="2" eb="5">
      <t>ミンシュトウ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</si>
</sst>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rgb="FF333333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333333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7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9" fontId="12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3" fontId="9" fillId="0" borderId="6" xfId="0" applyNumberFormat="1" applyFont="1" applyBorder="1" applyAlignment="1">
      <alignment horizontal="right" vertical="center"/>
    </xf>
    <xf numFmtId="3" fontId="10" fillId="2" borderId="2" xfId="0" applyNumberFormat="1" applyFont="1" applyFill="1" applyBorder="1" applyAlignment="1">
      <alignment horizontal="right" vertical="center" wrapText="1"/>
    </xf>
    <xf numFmtId="3" fontId="9" fillId="0" borderId="18" xfId="0" applyNumberFormat="1" applyFont="1" applyBorder="1" applyAlignment="1">
      <alignment horizontal="right" vertical="center"/>
    </xf>
    <xf numFmtId="3" fontId="11" fillId="2" borderId="11" xfId="0" applyNumberFormat="1" applyFont="1" applyFill="1" applyBorder="1">
      <alignment vertical="center"/>
    </xf>
    <xf numFmtId="3" fontId="11" fillId="2" borderId="12" xfId="0" applyNumberFormat="1" applyFont="1" applyFill="1" applyBorder="1">
      <alignment vertical="center"/>
    </xf>
    <xf numFmtId="0" fontId="9" fillId="2" borderId="6" xfId="0" applyNumberFormat="1" applyFont="1" applyFill="1" applyBorder="1" applyAlignment="1">
      <alignment horizontal="center" vertical="center" shrinkToFit="1"/>
    </xf>
    <xf numFmtId="0" fontId="9" fillId="2" borderId="19" xfId="0" applyNumberFormat="1" applyFont="1" applyFill="1" applyBorder="1" applyAlignment="1">
      <alignment horizontal="center" vertical="center" shrinkToFit="1"/>
    </xf>
    <xf numFmtId="0" fontId="9" fillId="2" borderId="17" xfId="0" applyNumberFormat="1" applyFont="1" applyFill="1" applyBorder="1" applyAlignment="1">
      <alignment horizontal="center" vertical="center" shrinkToFit="1"/>
    </xf>
    <xf numFmtId="0" fontId="9" fillId="2" borderId="18" xfId="0" applyNumberFormat="1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righ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10" fontId="9" fillId="0" borderId="6" xfId="1" applyNumberFormat="1" applyFont="1" applyBorder="1" applyAlignment="1">
      <alignment horizontal="right" vertical="center"/>
    </xf>
    <xf numFmtId="10" fontId="10" fillId="2" borderId="2" xfId="1" applyNumberFormat="1" applyFont="1" applyFill="1" applyBorder="1" applyAlignment="1">
      <alignment horizontal="right" vertical="center" wrapText="1"/>
    </xf>
    <xf numFmtId="0" fontId="9" fillId="2" borderId="37" xfId="0" applyNumberFormat="1" applyFont="1" applyFill="1" applyBorder="1" applyAlignment="1">
      <alignment horizontal="center" vertical="center" shrinkToFit="1"/>
    </xf>
    <xf numFmtId="3" fontId="9" fillId="0" borderId="38" xfId="0" applyNumberFormat="1" applyFont="1" applyBorder="1" applyAlignment="1">
      <alignment horizontal="right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10" fontId="9" fillId="2" borderId="2" xfId="0" applyNumberFormat="1" applyFont="1" applyFill="1" applyBorder="1" applyAlignment="1">
      <alignment horizontal="right" vertical="center" wrapText="1"/>
    </xf>
    <xf numFmtId="10" fontId="9" fillId="2" borderId="28" xfId="0" applyNumberFormat="1" applyFont="1" applyFill="1" applyBorder="1" applyAlignment="1">
      <alignment horizontal="right" vertical="center" wrapText="1"/>
    </xf>
    <xf numFmtId="0" fontId="13" fillId="2" borderId="30" xfId="0" applyFont="1" applyFill="1" applyBorder="1" applyAlignment="1">
      <alignment horizontal="center" vertical="center" wrapText="1"/>
    </xf>
    <xf numFmtId="3" fontId="14" fillId="2" borderId="2" xfId="0" applyNumberFormat="1" applyFont="1" applyFill="1" applyBorder="1" applyAlignment="1">
      <alignment horizontal="right" vertical="center" wrapText="1"/>
    </xf>
    <xf numFmtId="10" fontId="14" fillId="2" borderId="2" xfId="0" applyNumberFormat="1" applyFont="1" applyFill="1" applyBorder="1" applyAlignment="1">
      <alignment horizontal="right" vertical="center" wrapText="1"/>
    </xf>
    <xf numFmtId="10" fontId="14" fillId="2" borderId="28" xfId="0" applyNumberFormat="1" applyFont="1" applyFill="1" applyBorder="1" applyAlignment="1">
      <alignment horizontal="right" vertical="center" wrapText="1"/>
    </xf>
    <xf numFmtId="3" fontId="14" fillId="2" borderId="16" xfId="0" applyNumberFormat="1" applyFont="1" applyFill="1" applyBorder="1">
      <alignment vertical="center"/>
    </xf>
    <xf numFmtId="10" fontId="14" fillId="2" borderId="16" xfId="0" applyNumberFormat="1" applyFont="1" applyFill="1" applyBorder="1">
      <alignment vertical="center"/>
    </xf>
    <xf numFmtId="10" fontId="14" fillId="2" borderId="31" xfId="0" applyNumberFormat="1" applyFont="1" applyFill="1" applyBorder="1">
      <alignment vertical="center"/>
    </xf>
    <xf numFmtId="3" fontId="14" fillId="2" borderId="33" xfId="0" applyNumberFormat="1" applyFont="1" applyFill="1" applyBorder="1" applyAlignment="1">
      <alignment vertical="center"/>
    </xf>
    <xf numFmtId="10" fontId="14" fillId="2" borderId="33" xfId="0" applyNumberFormat="1" applyFont="1" applyFill="1" applyBorder="1">
      <alignment vertical="center"/>
    </xf>
    <xf numFmtId="10" fontId="14" fillId="2" borderId="34" xfId="0" applyNumberFormat="1" applyFont="1" applyFill="1" applyBorder="1">
      <alignment vertical="center"/>
    </xf>
    <xf numFmtId="0" fontId="14" fillId="2" borderId="27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3" fontId="14" fillId="2" borderId="36" xfId="0" applyNumberFormat="1" applyFont="1" applyFill="1" applyBorder="1">
      <alignment vertical="center"/>
    </xf>
    <xf numFmtId="10" fontId="14" fillId="2" borderId="36" xfId="0" applyNumberFormat="1" applyFont="1" applyFill="1" applyBorder="1">
      <alignment vertical="center"/>
    </xf>
    <xf numFmtId="3" fontId="14" fillId="2" borderId="16" xfId="0" applyNumberFormat="1" applyFont="1" applyFill="1" applyBorder="1" applyAlignment="1">
      <alignment horizontal="right" vertical="center" wrapText="1"/>
    </xf>
    <xf numFmtId="0" fontId="14" fillId="2" borderId="10" xfId="0" applyFont="1" applyFill="1" applyBorder="1" applyAlignment="1">
      <alignment horizontal="center" vertical="center" wrapText="1"/>
    </xf>
    <xf numFmtId="3" fontId="14" fillId="2" borderId="11" xfId="0" applyNumberFormat="1" applyFont="1" applyFill="1" applyBorder="1" applyAlignment="1">
      <alignment horizontal="right" vertical="center" wrapText="1"/>
    </xf>
    <xf numFmtId="3" fontId="14" fillId="2" borderId="12" xfId="0" applyNumberFormat="1" applyFont="1" applyFill="1" applyBorder="1" applyAlignment="1">
      <alignment horizontal="right" vertical="center" wrapText="1"/>
    </xf>
    <xf numFmtId="0" fontId="13" fillId="2" borderId="13" xfId="0" applyFont="1" applyFill="1" applyBorder="1" applyAlignment="1">
      <alignment horizontal="center" vertical="center" wrapText="1"/>
    </xf>
    <xf numFmtId="3" fontId="14" fillId="2" borderId="14" xfId="0" applyNumberFormat="1" applyFont="1" applyFill="1" applyBorder="1">
      <alignment vertical="center"/>
    </xf>
    <xf numFmtId="3" fontId="14" fillId="2" borderId="15" xfId="0" applyNumberFormat="1" applyFont="1" applyFill="1" applyBorder="1">
      <alignment vertical="center"/>
    </xf>
    <xf numFmtId="10" fontId="9" fillId="0" borderId="6" xfId="0" applyNumberFormat="1" applyFont="1" applyBorder="1" applyAlignment="1">
      <alignment horizontal="right" vertical="center"/>
    </xf>
    <xf numFmtId="10" fontId="9" fillId="0" borderId="26" xfId="0" applyNumberFormat="1" applyFont="1" applyBorder="1" applyAlignment="1">
      <alignment horizontal="right" vertical="center"/>
    </xf>
    <xf numFmtId="0" fontId="9" fillId="2" borderId="39" xfId="0" applyNumberFormat="1" applyFont="1" applyFill="1" applyBorder="1" applyAlignment="1">
      <alignment horizontal="center" vertical="center" shrinkToFit="1"/>
    </xf>
    <xf numFmtId="0" fontId="9" fillId="2" borderId="38" xfId="0" applyNumberFormat="1" applyFont="1" applyFill="1" applyBorder="1" applyAlignment="1">
      <alignment horizontal="center" vertical="center" shrinkToFit="1"/>
    </xf>
    <xf numFmtId="3" fontId="10" fillId="2" borderId="28" xfId="0" applyNumberFormat="1" applyFont="1" applyFill="1" applyBorder="1" applyAlignment="1">
      <alignment horizontal="right" vertical="center" wrapText="1"/>
    </xf>
    <xf numFmtId="3" fontId="14" fillId="2" borderId="28" xfId="0" applyNumberFormat="1" applyFont="1" applyFill="1" applyBorder="1" applyAlignment="1">
      <alignment horizontal="right" vertical="center" wrapText="1"/>
    </xf>
    <xf numFmtId="3" fontId="14" fillId="2" borderId="31" xfId="0" applyNumberFormat="1" applyFont="1" applyFill="1" applyBorder="1" applyAlignment="1">
      <alignment horizontal="right" vertical="center" wrapText="1"/>
    </xf>
    <xf numFmtId="0" fontId="15" fillId="2" borderId="32" xfId="0" applyFont="1" applyFill="1" applyBorder="1" applyAlignment="1">
      <alignment horizontal="center" vertical="center"/>
    </xf>
    <xf numFmtId="3" fontId="14" fillId="2" borderId="33" xfId="0" applyNumberFormat="1" applyFont="1" applyFill="1" applyBorder="1">
      <alignment vertical="center"/>
    </xf>
    <xf numFmtId="3" fontId="14" fillId="2" borderId="34" xfId="0" applyNumberFormat="1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colors>
    <mruColors>
      <color rgb="FFFFFFCC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zoomScaleNormal="100" zoomScaleSheetLayoutView="100" workbookViewId="0">
      <selection activeCell="B53" sqref="B53"/>
    </sheetView>
  </sheetViews>
  <sheetFormatPr defaultRowHeight="13.5"/>
  <cols>
    <col min="1" max="1" width="13.625" customWidth="1"/>
    <col min="2" max="13" width="9.125" customWidth="1"/>
  </cols>
  <sheetData>
    <row r="1" spans="1:13" ht="30" customHeight="1">
      <c r="A1" s="71" t="s">
        <v>38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20.100000000000001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20.100000000000001" customHeight="1">
      <c r="A3" s="13" t="s">
        <v>47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0.100000000000001" customHeight="1" thickBot="1">
      <c r="A4" s="3" t="s">
        <v>41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0.100000000000001" customHeight="1">
      <c r="A5" s="25" t="s">
        <v>0</v>
      </c>
      <c r="B5" s="72" t="s">
        <v>1</v>
      </c>
      <c r="C5" s="72"/>
      <c r="D5" s="72"/>
      <c r="E5" s="72" t="s">
        <v>2</v>
      </c>
      <c r="F5" s="72"/>
      <c r="G5" s="72"/>
      <c r="H5" s="72" t="s">
        <v>3</v>
      </c>
      <c r="I5" s="72"/>
      <c r="J5" s="72"/>
      <c r="K5" s="72" t="s">
        <v>4</v>
      </c>
      <c r="L5" s="72"/>
      <c r="M5" s="73"/>
    </row>
    <row r="6" spans="1:13" ht="20.100000000000001" customHeight="1">
      <c r="A6" s="26" t="s">
        <v>27</v>
      </c>
      <c r="B6" s="5" t="s">
        <v>5</v>
      </c>
      <c r="C6" s="5" t="s">
        <v>6</v>
      </c>
      <c r="D6" s="5" t="s">
        <v>7</v>
      </c>
      <c r="E6" s="5" t="s">
        <v>5</v>
      </c>
      <c r="F6" s="5" t="s">
        <v>6</v>
      </c>
      <c r="G6" s="5" t="s">
        <v>7</v>
      </c>
      <c r="H6" s="5" t="s">
        <v>5</v>
      </c>
      <c r="I6" s="5" t="s">
        <v>6</v>
      </c>
      <c r="J6" s="5" t="s">
        <v>7</v>
      </c>
      <c r="K6" s="5" t="s">
        <v>5</v>
      </c>
      <c r="L6" s="5" t="s">
        <v>6</v>
      </c>
      <c r="M6" s="27" t="s">
        <v>7</v>
      </c>
    </row>
    <row r="7" spans="1:13" ht="20.100000000000001" customHeight="1">
      <c r="A7" s="28" t="s">
        <v>8</v>
      </c>
      <c r="B7" s="16">
        <v>48043</v>
      </c>
      <c r="C7" s="16">
        <v>54264</v>
      </c>
      <c r="D7" s="16">
        <f>SUM(B7:C7)</f>
        <v>102307</v>
      </c>
      <c r="E7" s="16">
        <v>27647</v>
      </c>
      <c r="F7" s="16">
        <v>29901</v>
      </c>
      <c r="G7" s="16">
        <f>SUM(E7:F7)</f>
        <v>57548</v>
      </c>
      <c r="H7" s="32">
        <f t="shared" ref="H7:H9" si="0">E7/B7</f>
        <v>0.57546364714942866</v>
      </c>
      <c r="I7" s="32">
        <f t="shared" ref="I7:I9" si="1">F7/C7</f>
        <v>0.55102830605926578</v>
      </c>
      <c r="J7" s="32">
        <f t="shared" ref="J7:J9" si="2">G7/D7</f>
        <v>0.56250305453194793</v>
      </c>
      <c r="K7" s="61">
        <v>0.55939457202505216</v>
      </c>
      <c r="L7" s="61">
        <v>0.52119407374728866</v>
      </c>
      <c r="M7" s="62">
        <v>0.53908036988524177</v>
      </c>
    </row>
    <row r="8" spans="1:13" ht="20.100000000000001" customHeight="1">
      <c r="A8" s="28" t="s">
        <v>9</v>
      </c>
      <c r="B8" s="16">
        <v>15114</v>
      </c>
      <c r="C8" s="16">
        <v>15876</v>
      </c>
      <c r="D8" s="16">
        <f t="shared" ref="D8:D25" si="3">SUM(B8:C8)</f>
        <v>30990</v>
      </c>
      <c r="E8" s="16">
        <v>9098</v>
      </c>
      <c r="F8" s="16">
        <v>9348</v>
      </c>
      <c r="G8" s="16">
        <f t="shared" ref="G8:G9" si="4">SUM(E8:F8)</f>
        <v>18446</v>
      </c>
      <c r="H8" s="32">
        <f t="shared" si="0"/>
        <v>0.60195844912002117</v>
      </c>
      <c r="I8" s="32">
        <f t="shared" si="1"/>
        <v>0.58881330309901736</v>
      </c>
      <c r="J8" s="32">
        <f t="shared" si="2"/>
        <v>0.59522426589222333</v>
      </c>
      <c r="K8" s="61">
        <v>0.5801054018445323</v>
      </c>
      <c r="L8" s="61">
        <v>0.55231007751937988</v>
      </c>
      <c r="M8" s="62">
        <v>0.56578821274556779</v>
      </c>
    </row>
    <row r="9" spans="1:13" ht="20.100000000000001" customHeight="1" thickBot="1">
      <c r="A9" s="28" t="s">
        <v>10</v>
      </c>
      <c r="B9" s="16">
        <v>9138</v>
      </c>
      <c r="C9" s="16">
        <v>10399</v>
      </c>
      <c r="D9" s="16">
        <f t="shared" si="3"/>
        <v>19537</v>
      </c>
      <c r="E9" s="16">
        <v>5401</v>
      </c>
      <c r="F9" s="16">
        <v>5860</v>
      </c>
      <c r="G9" s="16">
        <f t="shared" si="4"/>
        <v>11261</v>
      </c>
      <c r="H9" s="32">
        <f t="shared" si="0"/>
        <v>0.59104836944626837</v>
      </c>
      <c r="I9" s="32">
        <f t="shared" si="1"/>
        <v>0.56351572266564087</v>
      </c>
      <c r="J9" s="32">
        <f t="shared" si="2"/>
        <v>0.57639350975072934</v>
      </c>
      <c r="K9" s="61">
        <v>0.54232008592910852</v>
      </c>
      <c r="L9" s="61">
        <v>0.49790013999066729</v>
      </c>
      <c r="M9" s="62">
        <v>0.51855181023720354</v>
      </c>
    </row>
    <row r="10" spans="1:13" ht="20.100000000000001" customHeight="1" thickTop="1" thickBot="1">
      <c r="A10" s="29" t="s">
        <v>26</v>
      </c>
      <c r="B10" s="17">
        <f>SUM(B7:B9)</f>
        <v>72295</v>
      </c>
      <c r="C10" s="17">
        <f t="shared" ref="C10:G10" si="5">SUM(C7:C9)</f>
        <v>80539</v>
      </c>
      <c r="D10" s="17">
        <f t="shared" si="5"/>
        <v>152834</v>
      </c>
      <c r="E10" s="17">
        <f t="shared" si="5"/>
        <v>42146</v>
      </c>
      <c r="F10" s="17">
        <f t="shared" si="5"/>
        <v>45109</v>
      </c>
      <c r="G10" s="17">
        <f t="shared" si="5"/>
        <v>87255</v>
      </c>
      <c r="H10" s="33">
        <f>E10/B10</f>
        <v>0.58297254305276991</v>
      </c>
      <c r="I10" s="33">
        <f t="shared" ref="I10:J25" si="6">F10/C10</f>
        <v>0.56008890102931497</v>
      </c>
      <c r="J10" s="33">
        <f t="shared" si="6"/>
        <v>0.57091354018084983</v>
      </c>
      <c r="K10" s="38">
        <v>0.56154164939908824</v>
      </c>
      <c r="L10" s="38">
        <v>0.5242977770118904</v>
      </c>
      <c r="M10" s="39">
        <v>0.54184675067694232</v>
      </c>
    </row>
    <row r="11" spans="1:13" ht="20.100000000000001" customHeight="1" thickTop="1">
      <c r="A11" s="28" t="s">
        <v>11</v>
      </c>
      <c r="B11" s="16">
        <v>8245</v>
      </c>
      <c r="C11" s="16">
        <v>8971</v>
      </c>
      <c r="D11" s="16">
        <f t="shared" si="3"/>
        <v>17216</v>
      </c>
      <c r="E11" s="16">
        <v>5171</v>
      </c>
      <c r="F11" s="16">
        <v>5373</v>
      </c>
      <c r="G11" s="16">
        <f t="shared" ref="G11:G25" si="7">SUM(E11:F11)</f>
        <v>10544</v>
      </c>
      <c r="H11" s="32">
        <f t="shared" ref="H11:H25" si="8">E11/B11</f>
        <v>0.62716798059429957</v>
      </c>
      <c r="I11" s="32">
        <f t="shared" si="6"/>
        <v>0.59892988518559809</v>
      </c>
      <c r="J11" s="32">
        <f t="shared" si="6"/>
        <v>0.61245353159851301</v>
      </c>
      <c r="K11" s="61">
        <v>0.61752367253985374</v>
      </c>
      <c r="L11" s="61">
        <v>0.56988543371522093</v>
      </c>
      <c r="M11" s="62">
        <v>0.59258624628741152</v>
      </c>
    </row>
    <row r="12" spans="1:13" ht="20.100000000000001" customHeight="1">
      <c r="A12" s="28" t="s">
        <v>12</v>
      </c>
      <c r="B12" s="16">
        <v>2075</v>
      </c>
      <c r="C12" s="16">
        <v>2263</v>
      </c>
      <c r="D12" s="16">
        <f t="shared" si="3"/>
        <v>4338</v>
      </c>
      <c r="E12" s="16">
        <v>1345</v>
      </c>
      <c r="F12" s="16">
        <v>1430</v>
      </c>
      <c r="G12" s="16">
        <f t="shared" si="7"/>
        <v>2775</v>
      </c>
      <c r="H12" s="32">
        <f t="shared" si="8"/>
        <v>0.64819277108433737</v>
      </c>
      <c r="I12" s="32">
        <f t="shared" si="6"/>
        <v>0.63190455148033586</v>
      </c>
      <c r="J12" s="32">
        <f t="shared" si="6"/>
        <v>0.63969571230982014</v>
      </c>
      <c r="K12" s="61">
        <v>0.6411549037580202</v>
      </c>
      <c r="L12" s="61">
        <v>0.60289855072463772</v>
      </c>
      <c r="M12" s="62">
        <v>0.6210572112247118</v>
      </c>
    </row>
    <row r="13" spans="1:13" ht="20.100000000000001" customHeight="1">
      <c r="A13" s="28" t="s">
        <v>13</v>
      </c>
      <c r="B13" s="16">
        <v>4925</v>
      </c>
      <c r="C13" s="16">
        <v>5089</v>
      </c>
      <c r="D13" s="16">
        <f t="shared" si="3"/>
        <v>10014</v>
      </c>
      <c r="E13" s="16">
        <v>2959</v>
      </c>
      <c r="F13" s="16">
        <v>3053</v>
      </c>
      <c r="G13" s="16">
        <f t="shared" si="7"/>
        <v>6012</v>
      </c>
      <c r="H13" s="32">
        <f t="shared" si="8"/>
        <v>0.6008121827411167</v>
      </c>
      <c r="I13" s="32">
        <f t="shared" si="6"/>
        <v>0.59992139909608966</v>
      </c>
      <c r="J13" s="32">
        <f t="shared" si="6"/>
        <v>0.60035949670461353</v>
      </c>
      <c r="K13" s="61">
        <v>0.62331387155224482</v>
      </c>
      <c r="L13" s="61">
        <v>0.599232245681382</v>
      </c>
      <c r="M13" s="62">
        <v>0.61098555566473423</v>
      </c>
    </row>
    <row r="14" spans="1:13" ht="20.100000000000001" customHeight="1">
      <c r="A14" s="28" t="s">
        <v>14</v>
      </c>
      <c r="B14" s="16">
        <v>1729</v>
      </c>
      <c r="C14" s="16">
        <v>1839</v>
      </c>
      <c r="D14" s="16">
        <f t="shared" si="3"/>
        <v>3568</v>
      </c>
      <c r="E14" s="16">
        <v>1226</v>
      </c>
      <c r="F14" s="16">
        <v>1258</v>
      </c>
      <c r="G14" s="16">
        <f t="shared" si="7"/>
        <v>2484</v>
      </c>
      <c r="H14" s="32">
        <f t="shared" si="8"/>
        <v>0.70908039329091965</v>
      </c>
      <c r="I14" s="32">
        <f t="shared" si="6"/>
        <v>0.68406742794997277</v>
      </c>
      <c r="J14" s="32">
        <f t="shared" si="6"/>
        <v>0.69618834080717484</v>
      </c>
      <c r="K14" s="61">
        <v>0.73352272727272727</v>
      </c>
      <c r="L14" s="61">
        <v>0.68894736842105264</v>
      </c>
      <c r="M14" s="62">
        <v>0.7103825136612022</v>
      </c>
    </row>
    <row r="15" spans="1:13" ht="20.100000000000001" customHeight="1">
      <c r="A15" s="28" t="s">
        <v>15</v>
      </c>
      <c r="B15" s="16">
        <v>2022</v>
      </c>
      <c r="C15" s="16">
        <v>2255</v>
      </c>
      <c r="D15" s="16">
        <f t="shared" si="3"/>
        <v>4277</v>
      </c>
      <c r="E15" s="16">
        <v>1282</v>
      </c>
      <c r="F15" s="16">
        <v>1323</v>
      </c>
      <c r="G15" s="16">
        <f t="shared" si="7"/>
        <v>2605</v>
      </c>
      <c r="H15" s="32">
        <f t="shared" si="8"/>
        <v>0.63402571711177047</v>
      </c>
      <c r="I15" s="32">
        <f t="shared" si="6"/>
        <v>0.5866962305986696</v>
      </c>
      <c r="J15" s="32">
        <f t="shared" si="6"/>
        <v>0.60907177928454526</v>
      </c>
      <c r="K15" s="61">
        <v>0.66041366041366045</v>
      </c>
      <c r="L15" s="61">
        <v>0.60462130937098846</v>
      </c>
      <c r="M15" s="62">
        <v>0.63088768115942029</v>
      </c>
    </row>
    <row r="16" spans="1:13" ht="20.100000000000001" customHeight="1">
      <c r="A16" s="28" t="s">
        <v>16</v>
      </c>
      <c r="B16" s="16">
        <v>2076</v>
      </c>
      <c r="C16" s="16">
        <v>2297</v>
      </c>
      <c r="D16" s="16">
        <f t="shared" si="3"/>
        <v>4373</v>
      </c>
      <c r="E16" s="16">
        <v>1397</v>
      </c>
      <c r="F16" s="16">
        <v>1451</v>
      </c>
      <c r="G16" s="16">
        <f t="shared" si="7"/>
        <v>2848</v>
      </c>
      <c r="H16" s="32">
        <f t="shared" si="8"/>
        <v>0.67292870905587665</v>
      </c>
      <c r="I16" s="32">
        <f t="shared" si="6"/>
        <v>0.6316935132781889</v>
      </c>
      <c r="J16" s="32">
        <f t="shared" si="6"/>
        <v>0.65126915161216559</v>
      </c>
      <c r="K16" s="61">
        <v>0.67962085308056874</v>
      </c>
      <c r="L16" s="61">
        <v>0.64106915570640643</v>
      </c>
      <c r="M16" s="62">
        <v>0.65927915827177075</v>
      </c>
    </row>
    <row r="17" spans="1:13" ht="20.100000000000001" customHeight="1">
      <c r="A17" s="28" t="s">
        <v>17</v>
      </c>
      <c r="B17" s="16">
        <v>1228</v>
      </c>
      <c r="C17" s="16">
        <v>1416</v>
      </c>
      <c r="D17" s="16">
        <f t="shared" si="3"/>
        <v>2644</v>
      </c>
      <c r="E17" s="16">
        <v>880</v>
      </c>
      <c r="F17" s="16">
        <v>968</v>
      </c>
      <c r="G17" s="16">
        <f t="shared" si="7"/>
        <v>1848</v>
      </c>
      <c r="H17" s="32">
        <f t="shared" si="8"/>
        <v>0.71661237785016285</v>
      </c>
      <c r="I17" s="32">
        <f t="shared" si="6"/>
        <v>0.68361581920903958</v>
      </c>
      <c r="J17" s="32">
        <f t="shared" si="6"/>
        <v>0.69894099848714064</v>
      </c>
      <c r="K17" s="61">
        <v>0.73312152501985706</v>
      </c>
      <c r="L17" s="61">
        <v>0.69068660774983004</v>
      </c>
      <c r="M17" s="62">
        <v>0.71025641025641029</v>
      </c>
    </row>
    <row r="18" spans="1:13" ht="20.100000000000001" customHeight="1">
      <c r="A18" s="28" t="s">
        <v>18</v>
      </c>
      <c r="B18" s="16">
        <v>2146</v>
      </c>
      <c r="C18" s="16">
        <v>2335</v>
      </c>
      <c r="D18" s="16">
        <f t="shared" si="3"/>
        <v>4481</v>
      </c>
      <c r="E18" s="16">
        <v>1459</v>
      </c>
      <c r="F18" s="16">
        <v>1513</v>
      </c>
      <c r="G18" s="16">
        <f t="shared" si="7"/>
        <v>2972</v>
      </c>
      <c r="H18" s="32">
        <f t="shared" si="8"/>
        <v>0.67986952469711093</v>
      </c>
      <c r="I18" s="32">
        <f t="shared" si="6"/>
        <v>0.64796573875802999</v>
      </c>
      <c r="J18" s="32">
        <f t="shared" si="6"/>
        <v>0.66324481142602099</v>
      </c>
      <c r="K18" s="61">
        <v>0.6623142728500675</v>
      </c>
      <c r="L18" s="61">
        <v>0.62627498980008156</v>
      </c>
      <c r="M18" s="62">
        <v>0.64340753424657537</v>
      </c>
    </row>
    <row r="19" spans="1:13" ht="20.100000000000001" customHeight="1">
      <c r="A19" s="28" t="s">
        <v>19</v>
      </c>
      <c r="B19" s="16">
        <v>8481</v>
      </c>
      <c r="C19" s="16">
        <v>9121</v>
      </c>
      <c r="D19" s="16">
        <f t="shared" si="3"/>
        <v>17602</v>
      </c>
      <c r="E19" s="16">
        <v>5824</v>
      </c>
      <c r="F19" s="16">
        <v>5928</v>
      </c>
      <c r="G19" s="16">
        <f t="shared" si="7"/>
        <v>11752</v>
      </c>
      <c r="H19" s="32">
        <f t="shared" si="8"/>
        <v>0.6867114727036906</v>
      </c>
      <c r="I19" s="32">
        <f t="shared" si="6"/>
        <v>0.64992873588422317</v>
      </c>
      <c r="J19" s="32">
        <f t="shared" si="6"/>
        <v>0.66765140324963068</v>
      </c>
      <c r="K19" s="61">
        <v>0.68518086347724616</v>
      </c>
      <c r="L19" s="61">
        <v>0.62370969458337766</v>
      </c>
      <c r="M19" s="62">
        <v>0.65303055601936888</v>
      </c>
    </row>
    <row r="20" spans="1:13" ht="20.100000000000001" customHeight="1">
      <c r="A20" s="28" t="s">
        <v>20</v>
      </c>
      <c r="B20" s="16">
        <v>3719</v>
      </c>
      <c r="C20" s="16">
        <v>4104</v>
      </c>
      <c r="D20" s="16">
        <f t="shared" si="3"/>
        <v>7823</v>
      </c>
      <c r="E20" s="16">
        <v>3051</v>
      </c>
      <c r="F20" s="16">
        <v>3291</v>
      </c>
      <c r="G20" s="16">
        <f t="shared" si="7"/>
        <v>6342</v>
      </c>
      <c r="H20" s="32">
        <f t="shared" si="8"/>
        <v>0.82038182307071794</v>
      </c>
      <c r="I20" s="32">
        <f t="shared" si="6"/>
        <v>0.80190058479532167</v>
      </c>
      <c r="J20" s="32">
        <f t="shared" si="6"/>
        <v>0.81068643742809665</v>
      </c>
      <c r="K20" s="61">
        <v>0.69419525065963061</v>
      </c>
      <c r="L20" s="61">
        <v>0.65552394499762923</v>
      </c>
      <c r="M20" s="62">
        <v>0.67382617382617382</v>
      </c>
    </row>
    <row r="21" spans="1:13" ht="20.100000000000001" customHeight="1">
      <c r="A21" s="28" t="s">
        <v>21</v>
      </c>
      <c r="B21" s="16">
        <v>1143</v>
      </c>
      <c r="C21" s="16">
        <v>1270</v>
      </c>
      <c r="D21" s="16">
        <f t="shared" si="3"/>
        <v>2413</v>
      </c>
      <c r="E21" s="16">
        <v>887</v>
      </c>
      <c r="F21" s="16">
        <v>929</v>
      </c>
      <c r="G21" s="16">
        <f t="shared" si="7"/>
        <v>1816</v>
      </c>
      <c r="H21" s="32">
        <f t="shared" si="8"/>
        <v>0.77602799650043741</v>
      </c>
      <c r="I21" s="32">
        <f t="shared" si="6"/>
        <v>0.73149606299212599</v>
      </c>
      <c r="J21" s="32">
        <f t="shared" si="6"/>
        <v>0.75259013675922093</v>
      </c>
      <c r="K21" s="61">
        <v>0.73807458803122294</v>
      </c>
      <c r="L21" s="61">
        <v>0.67918858001502624</v>
      </c>
      <c r="M21" s="62">
        <v>0.70652173913043481</v>
      </c>
    </row>
    <row r="22" spans="1:13" ht="20.100000000000001" customHeight="1">
      <c r="A22" s="28" t="s">
        <v>22</v>
      </c>
      <c r="B22" s="16">
        <v>1594</v>
      </c>
      <c r="C22" s="16">
        <v>1682</v>
      </c>
      <c r="D22" s="16">
        <f t="shared" si="3"/>
        <v>3276</v>
      </c>
      <c r="E22" s="16">
        <v>1077</v>
      </c>
      <c r="F22" s="16">
        <v>1104</v>
      </c>
      <c r="G22" s="16">
        <f t="shared" si="7"/>
        <v>2181</v>
      </c>
      <c r="H22" s="32">
        <f t="shared" si="8"/>
        <v>0.67565872020075279</v>
      </c>
      <c r="I22" s="32">
        <f t="shared" si="6"/>
        <v>0.65636147443519621</v>
      </c>
      <c r="J22" s="32">
        <f t="shared" si="6"/>
        <v>0.66575091575091572</v>
      </c>
      <c r="K22" s="61">
        <v>0.64312039312039315</v>
      </c>
      <c r="L22" s="61">
        <v>0.61123723041997735</v>
      </c>
      <c r="M22" s="62">
        <v>0.6265486725663717</v>
      </c>
    </row>
    <row r="23" spans="1:13" ht="20.100000000000001" customHeight="1">
      <c r="A23" s="28" t="s">
        <v>23</v>
      </c>
      <c r="B23" s="16">
        <v>476</v>
      </c>
      <c r="C23" s="16">
        <v>494</v>
      </c>
      <c r="D23" s="16">
        <f t="shared" si="3"/>
        <v>970</v>
      </c>
      <c r="E23" s="16">
        <v>382</v>
      </c>
      <c r="F23" s="16">
        <v>394</v>
      </c>
      <c r="G23" s="16">
        <f t="shared" si="7"/>
        <v>776</v>
      </c>
      <c r="H23" s="32">
        <f t="shared" si="8"/>
        <v>0.80252100840336138</v>
      </c>
      <c r="I23" s="32">
        <f t="shared" si="6"/>
        <v>0.79757085020242913</v>
      </c>
      <c r="J23" s="32">
        <f t="shared" si="6"/>
        <v>0.8</v>
      </c>
      <c r="K23" s="61">
        <v>0.78526315789473689</v>
      </c>
      <c r="L23" s="61">
        <v>0.79182879377431903</v>
      </c>
      <c r="M23" s="62">
        <v>0.788675429726997</v>
      </c>
    </row>
    <row r="24" spans="1:13" ht="20.100000000000001" customHeight="1">
      <c r="A24" s="28" t="s">
        <v>24</v>
      </c>
      <c r="B24" s="16">
        <v>1801</v>
      </c>
      <c r="C24" s="16">
        <v>1986</v>
      </c>
      <c r="D24" s="16">
        <f t="shared" si="3"/>
        <v>3787</v>
      </c>
      <c r="E24" s="16">
        <v>1186</v>
      </c>
      <c r="F24" s="16">
        <v>1277</v>
      </c>
      <c r="G24" s="16">
        <f t="shared" si="7"/>
        <v>2463</v>
      </c>
      <c r="H24" s="32">
        <f t="shared" si="8"/>
        <v>0.65852304275402551</v>
      </c>
      <c r="I24" s="32">
        <f t="shared" si="6"/>
        <v>0.64300100704934537</v>
      </c>
      <c r="J24" s="32">
        <f t="shared" si="6"/>
        <v>0.65038288883020856</v>
      </c>
      <c r="K24" s="61">
        <v>0.62102425876010781</v>
      </c>
      <c r="L24" s="61">
        <v>0.58955588091752076</v>
      </c>
      <c r="M24" s="62">
        <v>0.60450819672131151</v>
      </c>
    </row>
    <row r="25" spans="1:13" ht="20.100000000000001" customHeight="1" thickBot="1">
      <c r="A25" s="30" t="s">
        <v>25</v>
      </c>
      <c r="B25" s="16">
        <v>2980</v>
      </c>
      <c r="C25" s="16">
        <v>3243</v>
      </c>
      <c r="D25" s="16">
        <f t="shared" si="3"/>
        <v>6223</v>
      </c>
      <c r="E25" s="16">
        <v>1998</v>
      </c>
      <c r="F25" s="16">
        <v>2014</v>
      </c>
      <c r="G25" s="16">
        <f t="shared" si="7"/>
        <v>4012</v>
      </c>
      <c r="H25" s="32">
        <f t="shared" si="8"/>
        <v>0.67046979865771816</v>
      </c>
      <c r="I25" s="32">
        <f t="shared" si="6"/>
        <v>0.6210299105766266</v>
      </c>
      <c r="J25" s="32">
        <f t="shared" si="6"/>
        <v>0.64470512614494613</v>
      </c>
      <c r="K25" s="61">
        <v>0.68498049414824447</v>
      </c>
      <c r="L25" s="61">
        <v>0.63389121338912136</v>
      </c>
      <c r="M25" s="62">
        <v>0.65836188103394577</v>
      </c>
    </row>
    <row r="26" spans="1:13" ht="20.100000000000001" customHeight="1" thickTop="1" thickBot="1">
      <c r="A26" s="29" t="s">
        <v>31</v>
      </c>
      <c r="B26" s="41">
        <f>SUM(B11:B25)</f>
        <v>44640</v>
      </c>
      <c r="C26" s="41">
        <f t="shared" ref="C26:G26" si="9">SUM(C11:C25)</f>
        <v>48365</v>
      </c>
      <c r="D26" s="41">
        <f t="shared" si="9"/>
        <v>93005</v>
      </c>
      <c r="E26" s="41">
        <f t="shared" si="9"/>
        <v>30124</v>
      </c>
      <c r="F26" s="41">
        <f t="shared" si="9"/>
        <v>31306</v>
      </c>
      <c r="G26" s="41">
        <f t="shared" si="9"/>
        <v>61430</v>
      </c>
      <c r="H26" s="42">
        <f>E26/B26</f>
        <v>0.6748207885304659</v>
      </c>
      <c r="I26" s="42">
        <f>F26/C26</f>
        <v>0.64728626072573137</v>
      </c>
      <c r="J26" s="42">
        <f>G26/D26</f>
        <v>0.66050212354174509</v>
      </c>
      <c r="K26" s="42">
        <v>0.66358757807688928</v>
      </c>
      <c r="L26" s="42">
        <v>0.61951405163952489</v>
      </c>
      <c r="M26" s="43">
        <v>0.64052164250296151</v>
      </c>
    </row>
    <row r="27" spans="1:13" ht="20.100000000000001" customHeight="1" thickTop="1" thickBot="1">
      <c r="A27" s="40" t="s">
        <v>46</v>
      </c>
      <c r="B27" s="44">
        <f t="shared" ref="B27:G27" si="10">B10+B26</f>
        <v>116935</v>
      </c>
      <c r="C27" s="44">
        <f t="shared" si="10"/>
        <v>128904</v>
      </c>
      <c r="D27" s="44">
        <f t="shared" si="10"/>
        <v>245839</v>
      </c>
      <c r="E27" s="44">
        <f t="shared" si="10"/>
        <v>72270</v>
      </c>
      <c r="F27" s="44">
        <f t="shared" si="10"/>
        <v>76415</v>
      </c>
      <c r="G27" s="44">
        <f t="shared" si="10"/>
        <v>148685</v>
      </c>
      <c r="H27" s="45">
        <f>E27/B27</f>
        <v>0.61803566083721728</v>
      </c>
      <c r="I27" s="45">
        <f t="shared" ref="I27:J28" si="11">F27/C27</f>
        <v>0.59280549866567367</v>
      </c>
      <c r="J27" s="45">
        <f t="shared" si="11"/>
        <v>0.60480639768303646</v>
      </c>
      <c r="K27" s="45">
        <v>0.60090956914252747</v>
      </c>
      <c r="L27" s="45">
        <v>0.5605382533450235</v>
      </c>
      <c r="M27" s="46">
        <v>0.57964525365126918</v>
      </c>
    </row>
    <row r="28" spans="1:13" ht="20.100000000000001" customHeight="1" thickTop="1" thickBot="1">
      <c r="A28" s="31" t="s">
        <v>37</v>
      </c>
      <c r="B28" s="47">
        <v>144183</v>
      </c>
      <c r="C28" s="47">
        <v>157325</v>
      </c>
      <c r="D28" s="47">
        <v>301508</v>
      </c>
      <c r="E28" s="47">
        <v>90454</v>
      </c>
      <c r="F28" s="47">
        <v>94917</v>
      </c>
      <c r="G28" s="47">
        <v>185371</v>
      </c>
      <c r="H28" s="48">
        <f>E28/B28</f>
        <v>0.62735551347939766</v>
      </c>
      <c r="I28" s="48">
        <f t="shared" si="11"/>
        <v>0.60331797235023044</v>
      </c>
      <c r="J28" s="48">
        <f t="shared" si="11"/>
        <v>0.6148128739535933</v>
      </c>
      <c r="K28" s="48">
        <v>0.60808457711442787</v>
      </c>
      <c r="L28" s="48">
        <v>0.56783434902700092</v>
      </c>
      <c r="M28" s="49">
        <v>0.58697159152509515</v>
      </c>
    </row>
    <row r="29" spans="1:13" ht="20.100000000000001" customHeight="1"/>
    <row r="30" spans="1:13" ht="20.100000000000001" customHeight="1" thickBot="1">
      <c r="A30" s="3" t="s">
        <v>42</v>
      </c>
    </row>
    <row r="31" spans="1:13" ht="20.100000000000001" customHeight="1">
      <c r="A31" s="25" t="s">
        <v>0</v>
      </c>
      <c r="B31" s="72" t="s">
        <v>1</v>
      </c>
      <c r="C31" s="72"/>
      <c r="D31" s="72"/>
      <c r="E31" s="72" t="s">
        <v>2</v>
      </c>
      <c r="F31" s="72"/>
      <c r="G31" s="72"/>
      <c r="H31" s="72" t="s">
        <v>3</v>
      </c>
      <c r="I31" s="72"/>
      <c r="J31" s="72"/>
      <c r="K31" s="72" t="s">
        <v>4</v>
      </c>
      <c r="L31" s="72"/>
      <c r="M31" s="73"/>
    </row>
    <row r="32" spans="1:13" ht="20.100000000000001" customHeight="1">
      <c r="A32" s="26" t="s">
        <v>27</v>
      </c>
      <c r="B32" s="5" t="s">
        <v>5</v>
      </c>
      <c r="C32" s="5" t="s">
        <v>6</v>
      </c>
      <c r="D32" s="5" t="s">
        <v>7</v>
      </c>
      <c r="E32" s="5" t="s">
        <v>5</v>
      </c>
      <c r="F32" s="5" t="s">
        <v>6</v>
      </c>
      <c r="G32" s="5" t="s">
        <v>7</v>
      </c>
      <c r="H32" s="5" t="s">
        <v>5</v>
      </c>
      <c r="I32" s="5" t="s">
        <v>6</v>
      </c>
      <c r="J32" s="5" t="s">
        <v>7</v>
      </c>
      <c r="K32" s="5" t="s">
        <v>5</v>
      </c>
      <c r="L32" s="5" t="s">
        <v>6</v>
      </c>
      <c r="M32" s="27" t="s">
        <v>7</v>
      </c>
    </row>
    <row r="33" spans="1:13" ht="20.100000000000001" customHeight="1">
      <c r="A33" s="28" t="s">
        <v>8</v>
      </c>
      <c r="B33" s="16">
        <v>48043</v>
      </c>
      <c r="C33" s="16">
        <v>54264</v>
      </c>
      <c r="D33" s="16">
        <f t="shared" ref="D33:D35" si="12">SUM(B33:C33)</f>
        <v>102307</v>
      </c>
      <c r="E33" s="16">
        <v>27645</v>
      </c>
      <c r="F33" s="16">
        <v>29895</v>
      </c>
      <c r="G33" s="16">
        <f t="shared" ref="G33:G35" si="13">SUM(E33:F33)</f>
        <v>57540</v>
      </c>
      <c r="H33" s="32">
        <f t="shared" ref="H33:H35" si="14">E33/B33</f>
        <v>0.57542201777574253</v>
      </c>
      <c r="I33" s="32">
        <f t="shared" ref="I33:I35" si="15">F33/C33</f>
        <v>0.55091773551525869</v>
      </c>
      <c r="J33" s="32">
        <f t="shared" ref="J33:J35" si="16">G33/D33</f>
        <v>0.56242485851408019</v>
      </c>
      <c r="K33" s="32">
        <v>0.55918580375782878</v>
      </c>
      <c r="L33" s="32">
        <v>0.52115731039300028</v>
      </c>
      <c r="M33" s="32">
        <v>0.53896307012570621</v>
      </c>
    </row>
    <row r="34" spans="1:13" ht="20.100000000000001" customHeight="1">
      <c r="A34" s="28" t="s">
        <v>9</v>
      </c>
      <c r="B34" s="16">
        <v>15114</v>
      </c>
      <c r="C34" s="16">
        <v>15876</v>
      </c>
      <c r="D34" s="16">
        <f t="shared" si="12"/>
        <v>30990</v>
      </c>
      <c r="E34" s="16">
        <v>9099</v>
      </c>
      <c r="F34" s="16">
        <v>9348</v>
      </c>
      <c r="G34" s="16">
        <f t="shared" si="13"/>
        <v>18447</v>
      </c>
      <c r="H34" s="32">
        <f t="shared" si="14"/>
        <v>0.60202461294164356</v>
      </c>
      <c r="I34" s="32">
        <f t="shared" si="15"/>
        <v>0.58881330309901736</v>
      </c>
      <c r="J34" s="32">
        <f t="shared" si="16"/>
        <v>0.59525653436592452</v>
      </c>
      <c r="K34" s="32">
        <v>0.57997364953886688</v>
      </c>
      <c r="L34" s="32">
        <v>0.55193798449612408</v>
      </c>
      <c r="M34" s="32">
        <v>0.56553266251397538</v>
      </c>
    </row>
    <row r="35" spans="1:13" ht="20.100000000000001" customHeight="1" thickBot="1">
      <c r="A35" s="28" t="s">
        <v>10</v>
      </c>
      <c r="B35" s="16">
        <v>9138</v>
      </c>
      <c r="C35" s="16">
        <v>10399</v>
      </c>
      <c r="D35" s="16">
        <f t="shared" si="12"/>
        <v>19537</v>
      </c>
      <c r="E35" s="16">
        <v>5400</v>
      </c>
      <c r="F35" s="16">
        <v>5858</v>
      </c>
      <c r="G35" s="16">
        <f t="shared" si="13"/>
        <v>11258</v>
      </c>
      <c r="H35" s="32">
        <f t="shared" si="14"/>
        <v>0.59093893630991468</v>
      </c>
      <c r="I35" s="32">
        <f t="shared" si="15"/>
        <v>0.56332339648043084</v>
      </c>
      <c r="J35" s="32">
        <f t="shared" si="16"/>
        <v>0.57623995495726055</v>
      </c>
      <c r="K35" s="32">
        <v>0.54221267454350164</v>
      </c>
      <c r="L35" s="32">
        <v>0.49734017732151192</v>
      </c>
      <c r="M35" s="32">
        <v>0.51820224719101127</v>
      </c>
    </row>
    <row r="36" spans="1:13" ht="20.100000000000001" customHeight="1" thickTop="1" thickBot="1">
      <c r="A36" s="29" t="s">
        <v>26</v>
      </c>
      <c r="B36" s="17">
        <f>SUM(B33:B35)</f>
        <v>72295</v>
      </c>
      <c r="C36" s="17">
        <f t="shared" ref="C36:G36" si="17">SUM(C33:C35)</f>
        <v>80539</v>
      </c>
      <c r="D36" s="17">
        <f t="shared" si="17"/>
        <v>152834</v>
      </c>
      <c r="E36" s="17">
        <f t="shared" si="17"/>
        <v>42144</v>
      </c>
      <c r="F36" s="17">
        <f t="shared" si="17"/>
        <v>45101</v>
      </c>
      <c r="G36" s="17">
        <f t="shared" si="17"/>
        <v>87245</v>
      </c>
      <c r="H36" s="33">
        <f>E36/B36</f>
        <v>0.58294487862231137</v>
      </c>
      <c r="I36" s="33">
        <f t="shared" ref="I36:J51" si="18">F36/C36</f>
        <v>0.55998957027030383</v>
      </c>
      <c r="J36" s="33">
        <f t="shared" si="18"/>
        <v>0.57084810971380717</v>
      </c>
      <c r="K36" s="33">
        <v>0.56136206658378229</v>
      </c>
      <c r="L36" s="33">
        <v>0.52412545235223162</v>
      </c>
      <c r="M36" s="33">
        <v>0.5416710060404083</v>
      </c>
    </row>
    <row r="37" spans="1:13" ht="20.100000000000001" customHeight="1" thickTop="1">
      <c r="A37" s="28" t="s">
        <v>11</v>
      </c>
      <c r="B37" s="16">
        <v>8245</v>
      </c>
      <c r="C37" s="16">
        <v>8971</v>
      </c>
      <c r="D37" s="16">
        <f t="shared" ref="D37:D51" si="19">SUM(B37:C37)</f>
        <v>17216</v>
      </c>
      <c r="E37" s="16">
        <v>5171</v>
      </c>
      <c r="F37" s="16">
        <v>5372</v>
      </c>
      <c r="G37" s="16">
        <f t="shared" ref="G37:G51" si="20">SUM(E37:F37)</f>
        <v>10543</v>
      </c>
      <c r="H37" s="32">
        <f t="shared" ref="H37:H51" si="21">E37/B37</f>
        <v>0.62716798059429957</v>
      </c>
      <c r="I37" s="32">
        <f t="shared" si="18"/>
        <v>0.59881841489243115</v>
      </c>
      <c r="J37" s="32">
        <f t="shared" si="18"/>
        <v>0.61239544609665431</v>
      </c>
      <c r="K37" s="32">
        <v>0.61752367253985374</v>
      </c>
      <c r="L37" s="32">
        <v>0.56988543371522093</v>
      </c>
      <c r="M37" s="32">
        <v>0.59258624628741152</v>
      </c>
    </row>
    <row r="38" spans="1:13" ht="20.100000000000001" customHeight="1">
      <c r="A38" s="28" t="s">
        <v>12</v>
      </c>
      <c r="B38" s="16">
        <v>2075</v>
      </c>
      <c r="C38" s="16">
        <v>2263</v>
      </c>
      <c r="D38" s="16">
        <f t="shared" si="19"/>
        <v>4338</v>
      </c>
      <c r="E38" s="16">
        <v>1345</v>
      </c>
      <c r="F38" s="16">
        <v>1430</v>
      </c>
      <c r="G38" s="16">
        <f t="shared" si="20"/>
        <v>2775</v>
      </c>
      <c r="H38" s="32">
        <f t="shared" si="21"/>
        <v>0.64819277108433737</v>
      </c>
      <c r="I38" s="32">
        <f t="shared" si="18"/>
        <v>0.63190455148033586</v>
      </c>
      <c r="J38" s="32">
        <f t="shared" si="18"/>
        <v>0.63969571230982014</v>
      </c>
      <c r="K38" s="32">
        <v>0.6411549037580202</v>
      </c>
      <c r="L38" s="32">
        <v>0.60289855072463772</v>
      </c>
      <c r="M38" s="32">
        <v>0.6210572112247118</v>
      </c>
    </row>
    <row r="39" spans="1:13" ht="20.100000000000001" customHeight="1">
      <c r="A39" s="28" t="s">
        <v>13</v>
      </c>
      <c r="B39" s="16">
        <v>4925</v>
      </c>
      <c r="C39" s="16">
        <v>5089</v>
      </c>
      <c r="D39" s="16">
        <f t="shared" si="19"/>
        <v>10014</v>
      </c>
      <c r="E39" s="16">
        <v>2958</v>
      </c>
      <c r="F39" s="16">
        <v>3053</v>
      </c>
      <c r="G39" s="16">
        <f t="shared" si="20"/>
        <v>6011</v>
      </c>
      <c r="H39" s="32">
        <f t="shared" si="21"/>
        <v>0.60060913705583752</v>
      </c>
      <c r="I39" s="32">
        <f t="shared" si="18"/>
        <v>0.59992139909608966</v>
      </c>
      <c r="J39" s="32">
        <f t="shared" si="18"/>
        <v>0.60025963650888758</v>
      </c>
      <c r="K39" s="32">
        <v>0.62331387155224482</v>
      </c>
      <c r="L39" s="32">
        <v>0.5994241842610365</v>
      </c>
      <c r="M39" s="32">
        <v>0.61108381644885523</v>
      </c>
    </row>
    <row r="40" spans="1:13" ht="20.100000000000001" customHeight="1">
      <c r="A40" s="28" t="s">
        <v>14</v>
      </c>
      <c r="B40" s="16">
        <v>1729</v>
      </c>
      <c r="C40" s="16">
        <v>1839</v>
      </c>
      <c r="D40" s="16">
        <f t="shared" si="19"/>
        <v>3568</v>
      </c>
      <c r="E40" s="16">
        <v>1226</v>
      </c>
      <c r="F40" s="16">
        <v>1258</v>
      </c>
      <c r="G40" s="16">
        <f t="shared" si="20"/>
        <v>2484</v>
      </c>
      <c r="H40" s="32">
        <f t="shared" si="21"/>
        <v>0.70908039329091965</v>
      </c>
      <c r="I40" s="32">
        <f t="shared" si="18"/>
        <v>0.68406742794997277</v>
      </c>
      <c r="J40" s="32">
        <f t="shared" si="18"/>
        <v>0.69618834080717484</v>
      </c>
      <c r="K40" s="32">
        <v>0.73409090909090913</v>
      </c>
      <c r="L40" s="32">
        <v>0.68947368421052635</v>
      </c>
      <c r="M40" s="32">
        <v>0.71092896174863385</v>
      </c>
    </row>
    <row r="41" spans="1:13" ht="20.100000000000001" customHeight="1">
      <c r="A41" s="28" t="s">
        <v>15</v>
      </c>
      <c r="B41" s="16">
        <v>2022</v>
      </c>
      <c r="C41" s="16">
        <v>2255</v>
      </c>
      <c r="D41" s="16">
        <f t="shared" si="19"/>
        <v>4277</v>
      </c>
      <c r="E41" s="16">
        <v>1282</v>
      </c>
      <c r="F41" s="16">
        <v>1323</v>
      </c>
      <c r="G41" s="16">
        <f t="shared" si="20"/>
        <v>2605</v>
      </c>
      <c r="H41" s="32">
        <f t="shared" si="21"/>
        <v>0.63402571711177047</v>
      </c>
      <c r="I41" s="32">
        <f t="shared" si="18"/>
        <v>0.5866962305986696</v>
      </c>
      <c r="J41" s="32">
        <f t="shared" si="18"/>
        <v>0.60907177928454526</v>
      </c>
      <c r="K41" s="32">
        <v>0.66041366041366045</v>
      </c>
      <c r="L41" s="32">
        <v>0.60462130937098846</v>
      </c>
      <c r="M41" s="32">
        <v>0.63088768115942029</v>
      </c>
    </row>
    <row r="42" spans="1:13" ht="20.100000000000001" customHeight="1">
      <c r="A42" s="28" t="s">
        <v>16</v>
      </c>
      <c r="B42" s="16">
        <v>2076</v>
      </c>
      <c r="C42" s="16">
        <v>2297</v>
      </c>
      <c r="D42" s="16">
        <f t="shared" si="19"/>
        <v>4373</v>
      </c>
      <c r="E42" s="16">
        <v>1397</v>
      </c>
      <c r="F42" s="16">
        <v>1451</v>
      </c>
      <c r="G42" s="16">
        <f t="shared" si="20"/>
        <v>2848</v>
      </c>
      <c r="H42" s="32">
        <f t="shared" si="21"/>
        <v>0.67292870905587665</v>
      </c>
      <c r="I42" s="32">
        <f t="shared" si="18"/>
        <v>0.6316935132781889</v>
      </c>
      <c r="J42" s="32">
        <f t="shared" si="18"/>
        <v>0.65126915161216559</v>
      </c>
      <c r="K42" s="32">
        <v>0.67962085308056874</v>
      </c>
      <c r="L42" s="32">
        <v>0.64106915570640643</v>
      </c>
      <c r="M42" s="32">
        <v>0.65927915827177075</v>
      </c>
    </row>
    <row r="43" spans="1:13" ht="20.100000000000001" customHeight="1">
      <c r="A43" s="28" t="s">
        <v>17</v>
      </c>
      <c r="B43" s="16">
        <v>1228</v>
      </c>
      <c r="C43" s="16">
        <v>1416</v>
      </c>
      <c r="D43" s="16">
        <f t="shared" si="19"/>
        <v>2644</v>
      </c>
      <c r="E43" s="16">
        <v>880</v>
      </c>
      <c r="F43" s="16">
        <v>968</v>
      </c>
      <c r="G43" s="16">
        <f t="shared" si="20"/>
        <v>1848</v>
      </c>
      <c r="H43" s="32">
        <f t="shared" si="21"/>
        <v>0.71661237785016285</v>
      </c>
      <c r="I43" s="32">
        <f t="shared" si="18"/>
        <v>0.68361581920903958</v>
      </c>
      <c r="J43" s="32">
        <f t="shared" si="18"/>
        <v>0.69894099848714064</v>
      </c>
      <c r="K43" s="32">
        <v>0.73312152501985706</v>
      </c>
      <c r="L43" s="32">
        <v>0.69068660774983004</v>
      </c>
      <c r="M43" s="32">
        <v>0.71025641025641029</v>
      </c>
    </row>
    <row r="44" spans="1:13" ht="20.100000000000001" customHeight="1">
      <c r="A44" s="28" t="s">
        <v>18</v>
      </c>
      <c r="B44" s="16">
        <v>2146</v>
      </c>
      <c r="C44" s="16">
        <v>2335</v>
      </c>
      <c r="D44" s="16">
        <f t="shared" si="19"/>
        <v>4481</v>
      </c>
      <c r="E44" s="16">
        <v>1458</v>
      </c>
      <c r="F44" s="16">
        <v>1513</v>
      </c>
      <c r="G44" s="16">
        <f t="shared" si="20"/>
        <v>2971</v>
      </c>
      <c r="H44" s="32">
        <f t="shared" si="21"/>
        <v>0.67940354147250703</v>
      </c>
      <c r="I44" s="32">
        <f t="shared" si="18"/>
        <v>0.64796573875802999</v>
      </c>
      <c r="J44" s="32">
        <f t="shared" si="18"/>
        <v>0.66302164695380494</v>
      </c>
      <c r="K44" s="32">
        <v>0.66186402521386767</v>
      </c>
      <c r="L44" s="32">
        <v>0.62627498980008156</v>
      </c>
      <c r="M44" s="32">
        <v>0.64319349315068497</v>
      </c>
    </row>
    <row r="45" spans="1:13" ht="20.100000000000001" customHeight="1">
      <c r="A45" s="28" t="s">
        <v>19</v>
      </c>
      <c r="B45" s="16">
        <v>8481</v>
      </c>
      <c r="C45" s="16">
        <v>9121</v>
      </c>
      <c r="D45" s="16">
        <f t="shared" si="19"/>
        <v>17602</v>
      </c>
      <c r="E45" s="16">
        <v>5825</v>
      </c>
      <c r="F45" s="16">
        <v>5926</v>
      </c>
      <c r="G45" s="16">
        <f t="shared" si="20"/>
        <v>11751</v>
      </c>
      <c r="H45" s="32">
        <f t="shared" si="21"/>
        <v>0.68682938332743781</v>
      </c>
      <c r="I45" s="32">
        <f t="shared" si="18"/>
        <v>0.64970946168183308</v>
      </c>
      <c r="J45" s="32">
        <f t="shared" si="18"/>
        <v>0.66759459152369049</v>
      </c>
      <c r="K45" s="32">
        <v>0.68506417736289382</v>
      </c>
      <c r="L45" s="32">
        <v>0.62370969458337766</v>
      </c>
      <c r="M45" s="32">
        <v>0.65297489842489009</v>
      </c>
    </row>
    <row r="46" spans="1:13" ht="20.100000000000001" customHeight="1">
      <c r="A46" s="28" t="s">
        <v>20</v>
      </c>
      <c r="B46" s="16">
        <v>3719</v>
      </c>
      <c r="C46" s="16">
        <v>4104</v>
      </c>
      <c r="D46" s="16">
        <f t="shared" si="19"/>
        <v>7823</v>
      </c>
      <c r="E46" s="16">
        <v>3050</v>
      </c>
      <c r="F46" s="16">
        <v>3289</v>
      </c>
      <c r="G46" s="16">
        <f t="shared" si="20"/>
        <v>6339</v>
      </c>
      <c r="H46" s="32">
        <f t="shared" si="21"/>
        <v>0.82011293358429682</v>
      </c>
      <c r="I46" s="32">
        <f t="shared" si="18"/>
        <v>0.8014132553606238</v>
      </c>
      <c r="J46" s="32">
        <f t="shared" si="18"/>
        <v>0.81030295283139464</v>
      </c>
      <c r="K46" s="32">
        <v>0.69393139841688656</v>
      </c>
      <c r="L46" s="32">
        <v>0.65504978662873403</v>
      </c>
      <c r="M46" s="32">
        <v>0.67345154845154842</v>
      </c>
    </row>
    <row r="47" spans="1:13" ht="20.100000000000001" customHeight="1">
      <c r="A47" s="28" t="s">
        <v>21</v>
      </c>
      <c r="B47" s="16">
        <v>1143</v>
      </c>
      <c r="C47" s="16">
        <v>1270</v>
      </c>
      <c r="D47" s="16">
        <f t="shared" si="19"/>
        <v>2413</v>
      </c>
      <c r="E47" s="16">
        <v>887</v>
      </c>
      <c r="F47" s="16">
        <v>929</v>
      </c>
      <c r="G47" s="16">
        <f t="shared" si="20"/>
        <v>1816</v>
      </c>
      <c r="H47" s="32">
        <f t="shared" si="21"/>
        <v>0.77602799650043741</v>
      </c>
      <c r="I47" s="32">
        <f t="shared" si="18"/>
        <v>0.73149606299212599</v>
      </c>
      <c r="J47" s="32">
        <f t="shared" si="18"/>
        <v>0.75259013675922093</v>
      </c>
      <c r="K47" s="32">
        <v>0.73807458803122294</v>
      </c>
      <c r="L47" s="32">
        <v>0.67918858001502624</v>
      </c>
      <c r="M47" s="32">
        <v>0.70652173913043481</v>
      </c>
    </row>
    <row r="48" spans="1:13" ht="20.100000000000001" customHeight="1">
      <c r="A48" s="28" t="s">
        <v>22</v>
      </c>
      <c r="B48" s="16">
        <v>1594</v>
      </c>
      <c r="C48" s="16">
        <v>1682</v>
      </c>
      <c r="D48" s="16">
        <f t="shared" si="19"/>
        <v>3276</v>
      </c>
      <c r="E48" s="16">
        <v>1077</v>
      </c>
      <c r="F48" s="16">
        <v>1104</v>
      </c>
      <c r="G48" s="16">
        <f t="shared" si="20"/>
        <v>2181</v>
      </c>
      <c r="H48" s="32">
        <f t="shared" si="21"/>
        <v>0.67565872020075279</v>
      </c>
      <c r="I48" s="32">
        <f t="shared" si="18"/>
        <v>0.65636147443519621</v>
      </c>
      <c r="J48" s="32">
        <f t="shared" si="18"/>
        <v>0.66575091575091572</v>
      </c>
      <c r="K48" s="32">
        <v>0.64312039312039315</v>
      </c>
      <c r="L48" s="32">
        <v>0.61123723041997735</v>
      </c>
      <c r="M48" s="32">
        <v>0.6265486725663717</v>
      </c>
    </row>
    <row r="49" spans="1:13" ht="20.100000000000001" customHeight="1">
      <c r="A49" s="28" t="s">
        <v>23</v>
      </c>
      <c r="B49" s="16">
        <v>476</v>
      </c>
      <c r="C49" s="16">
        <v>494</v>
      </c>
      <c r="D49" s="16">
        <f t="shared" si="19"/>
        <v>970</v>
      </c>
      <c r="E49" s="16">
        <v>382</v>
      </c>
      <c r="F49" s="16">
        <v>394</v>
      </c>
      <c r="G49" s="16">
        <f t="shared" si="20"/>
        <v>776</v>
      </c>
      <c r="H49" s="32">
        <f t="shared" si="21"/>
        <v>0.80252100840336138</v>
      </c>
      <c r="I49" s="32">
        <f t="shared" si="18"/>
        <v>0.79757085020242913</v>
      </c>
      <c r="J49" s="32">
        <f t="shared" si="18"/>
        <v>0.8</v>
      </c>
      <c r="K49" s="32">
        <v>0.78526315789473689</v>
      </c>
      <c r="L49" s="32">
        <v>0.78988326848249024</v>
      </c>
      <c r="M49" s="32">
        <v>0.78766430738119309</v>
      </c>
    </row>
    <row r="50" spans="1:13" ht="20.100000000000001" customHeight="1">
      <c r="A50" s="28" t="s">
        <v>24</v>
      </c>
      <c r="B50" s="16">
        <v>1801</v>
      </c>
      <c r="C50" s="16">
        <v>1986</v>
      </c>
      <c r="D50" s="16">
        <f t="shared" si="19"/>
        <v>3787</v>
      </c>
      <c r="E50" s="16">
        <v>1186</v>
      </c>
      <c r="F50" s="16">
        <v>1277</v>
      </c>
      <c r="G50" s="16">
        <f t="shared" si="20"/>
        <v>2463</v>
      </c>
      <c r="H50" s="32">
        <f t="shared" si="21"/>
        <v>0.65852304275402551</v>
      </c>
      <c r="I50" s="32">
        <f t="shared" si="18"/>
        <v>0.64300100704934537</v>
      </c>
      <c r="J50" s="32">
        <f t="shared" si="18"/>
        <v>0.65038288883020856</v>
      </c>
      <c r="K50" s="32">
        <v>0.62102425876010781</v>
      </c>
      <c r="L50" s="32">
        <v>0.58955588091752076</v>
      </c>
      <c r="M50" s="32">
        <v>0.60450819672131151</v>
      </c>
    </row>
    <row r="51" spans="1:13" ht="20.100000000000001" customHeight="1" thickBot="1">
      <c r="A51" s="30" t="s">
        <v>25</v>
      </c>
      <c r="B51" s="16">
        <v>2980</v>
      </c>
      <c r="C51" s="16">
        <v>3243</v>
      </c>
      <c r="D51" s="16">
        <f t="shared" si="19"/>
        <v>6223</v>
      </c>
      <c r="E51" s="16">
        <v>1998</v>
      </c>
      <c r="F51" s="16">
        <v>2012</v>
      </c>
      <c r="G51" s="16">
        <f t="shared" si="20"/>
        <v>4010</v>
      </c>
      <c r="H51" s="32">
        <f t="shared" si="21"/>
        <v>0.67046979865771816</v>
      </c>
      <c r="I51" s="32">
        <f t="shared" si="18"/>
        <v>0.62041319765649094</v>
      </c>
      <c r="J51" s="32">
        <f t="shared" si="18"/>
        <v>0.64438373774706736</v>
      </c>
      <c r="K51" s="32">
        <v>0.68465539661898567</v>
      </c>
      <c r="L51" s="32">
        <v>0.63389121338912136</v>
      </c>
      <c r="M51" s="32">
        <v>0.65820616630333229</v>
      </c>
    </row>
    <row r="52" spans="1:13" ht="20.100000000000001" customHeight="1" thickTop="1" thickBot="1">
      <c r="A52" s="50" t="s">
        <v>31</v>
      </c>
      <c r="B52" s="41">
        <f>SUM(B37:B51)</f>
        <v>44640</v>
      </c>
      <c r="C52" s="41">
        <f t="shared" ref="C52:G52" si="22">SUM(C37:C51)</f>
        <v>48365</v>
      </c>
      <c r="D52" s="41">
        <f t="shared" si="22"/>
        <v>93005</v>
      </c>
      <c r="E52" s="41">
        <f t="shared" si="22"/>
        <v>30122</v>
      </c>
      <c r="F52" s="41">
        <f t="shared" si="22"/>
        <v>31299</v>
      </c>
      <c r="G52" s="41">
        <f t="shared" si="22"/>
        <v>61421</v>
      </c>
      <c r="H52" s="42">
        <f>E52/B52</f>
        <v>0.67477598566308239</v>
      </c>
      <c r="I52" s="42">
        <f t="shared" ref="I52:J52" si="23">F52/C52</f>
        <v>0.64714152796443714</v>
      </c>
      <c r="J52" s="42">
        <f t="shared" si="23"/>
        <v>0.6604053545508306</v>
      </c>
      <c r="K52" s="42">
        <v>0.66352159760710827</v>
      </c>
      <c r="L52" s="42">
        <v>0.61949402079201976</v>
      </c>
      <c r="M52" s="42">
        <v>0.64047970982587454</v>
      </c>
    </row>
    <row r="53" spans="1:13" ht="20.100000000000001" customHeight="1" thickTop="1" thickBot="1">
      <c r="A53" s="51" t="s">
        <v>46</v>
      </c>
      <c r="B53" s="52">
        <f t="shared" ref="B53:G53" si="24">B36+B52</f>
        <v>116935</v>
      </c>
      <c r="C53" s="52">
        <f t="shared" si="24"/>
        <v>128904</v>
      </c>
      <c r="D53" s="52">
        <f t="shared" si="24"/>
        <v>245839</v>
      </c>
      <c r="E53" s="52">
        <f t="shared" si="24"/>
        <v>72266</v>
      </c>
      <c r="F53" s="52">
        <f t="shared" si="24"/>
        <v>76400</v>
      </c>
      <c r="G53" s="52">
        <f t="shared" si="24"/>
        <v>148666</v>
      </c>
      <c r="H53" s="53">
        <f>E53/B53</f>
        <v>0.61800145379911919</v>
      </c>
      <c r="I53" s="53">
        <f t="shared" ref="I53:J53" si="25">F53/C53</f>
        <v>0.59268913299820025</v>
      </c>
      <c r="J53" s="53">
        <f t="shared" si="25"/>
        <v>0.60472911132895923</v>
      </c>
      <c r="K53" s="53">
        <v>0.60077381255409057</v>
      </c>
      <c r="L53" s="53">
        <v>0.56042389356916855</v>
      </c>
      <c r="M53" s="53">
        <v>0.57952076715805367</v>
      </c>
    </row>
    <row r="54" spans="1:13" ht="20.100000000000001" customHeight="1"/>
    <row r="55" spans="1:13" ht="20.100000000000001" customHeight="1"/>
  </sheetData>
  <mergeCells count="9">
    <mergeCell ref="A1:M1"/>
    <mergeCell ref="B31:D31"/>
    <mergeCell ref="E31:G31"/>
    <mergeCell ref="H31:J31"/>
    <mergeCell ref="K31:M31"/>
    <mergeCell ref="B5:D5"/>
    <mergeCell ref="E5:G5"/>
    <mergeCell ref="H5:J5"/>
    <mergeCell ref="K5:M5"/>
  </mergeCells>
  <phoneticPr fontId="1"/>
  <printOptions horizontalCentered="1"/>
  <pageMargins left="0.70866141732283472" right="0.70866141732283472" top="0.74803149606299213" bottom="0.7480314960629921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zoomScaleSheetLayoutView="85" workbookViewId="0">
      <selection activeCell="F7" sqref="F7"/>
    </sheetView>
  </sheetViews>
  <sheetFormatPr defaultRowHeight="13.5"/>
  <cols>
    <col min="1" max="1" width="13.625" customWidth="1"/>
    <col min="2" max="8" width="15.625" customWidth="1"/>
  </cols>
  <sheetData>
    <row r="1" spans="1:11" ht="39" customHeight="1">
      <c r="A1" s="77" t="s">
        <v>39</v>
      </c>
      <c r="B1" s="77"/>
      <c r="C1" s="77"/>
      <c r="D1" s="77"/>
      <c r="E1" s="77"/>
      <c r="F1" s="14"/>
      <c r="G1" s="14"/>
      <c r="H1" s="14"/>
      <c r="I1" s="4"/>
      <c r="J1" s="4"/>
      <c r="K1" s="4"/>
    </row>
    <row r="2" spans="1:11" ht="20.10000000000000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0.100000000000001" customHeight="1" thickBot="1">
      <c r="A3" s="13" t="s">
        <v>47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0.100000000000001" customHeight="1">
      <c r="A4" s="74" t="s">
        <v>29</v>
      </c>
      <c r="B4" s="36">
        <v>1</v>
      </c>
      <c r="C4" s="36">
        <v>2</v>
      </c>
      <c r="D4" s="36">
        <v>3</v>
      </c>
      <c r="E4" s="37"/>
    </row>
    <row r="5" spans="1:11" ht="20.100000000000001" customHeight="1">
      <c r="A5" s="75"/>
      <c r="B5" s="23" t="s">
        <v>43</v>
      </c>
      <c r="C5" s="23" t="s">
        <v>48</v>
      </c>
      <c r="D5" s="23" t="s">
        <v>44</v>
      </c>
      <c r="E5" s="63"/>
    </row>
    <row r="6" spans="1:11" ht="20.100000000000001" customHeight="1">
      <c r="A6" s="76"/>
      <c r="B6" s="24" t="s">
        <v>30</v>
      </c>
      <c r="C6" s="24" t="s">
        <v>49</v>
      </c>
      <c r="D6" s="24" t="s">
        <v>45</v>
      </c>
      <c r="E6" s="64"/>
    </row>
    <row r="7" spans="1:11" ht="20.100000000000001" customHeight="1">
      <c r="A7" s="28" t="s">
        <v>8</v>
      </c>
      <c r="B7" s="18">
        <v>27405</v>
      </c>
      <c r="C7" s="18">
        <v>19453</v>
      </c>
      <c r="D7" s="18">
        <v>8802</v>
      </c>
      <c r="E7" s="35"/>
    </row>
    <row r="8" spans="1:11" ht="20.100000000000001" customHeight="1">
      <c r="A8" s="28" t="s">
        <v>9</v>
      </c>
      <c r="B8" s="18">
        <v>9295</v>
      </c>
      <c r="C8" s="18">
        <v>5709</v>
      </c>
      <c r="D8" s="18">
        <v>2775</v>
      </c>
      <c r="E8" s="35"/>
    </row>
    <row r="9" spans="1:11" ht="20.100000000000001" customHeight="1" thickBot="1">
      <c r="A9" s="28" t="s">
        <v>10</v>
      </c>
      <c r="B9" s="18">
        <v>5798</v>
      </c>
      <c r="C9" s="18">
        <v>3711</v>
      </c>
      <c r="D9" s="18">
        <v>1360</v>
      </c>
      <c r="E9" s="35"/>
    </row>
    <row r="10" spans="1:11" ht="20.100000000000001" customHeight="1" thickTop="1" thickBot="1">
      <c r="A10" s="29" t="s">
        <v>28</v>
      </c>
      <c r="B10" s="17">
        <f>SUM(B7:B9)</f>
        <v>42498</v>
      </c>
      <c r="C10" s="17">
        <f t="shared" ref="C10:D10" si="0">SUM(C7:C9)</f>
        <v>28873</v>
      </c>
      <c r="D10" s="17">
        <f t="shared" si="0"/>
        <v>12937</v>
      </c>
      <c r="E10" s="65"/>
    </row>
    <row r="11" spans="1:11" ht="20.100000000000001" customHeight="1" thickTop="1">
      <c r="A11" s="28" t="s">
        <v>11</v>
      </c>
      <c r="B11" s="18">
        <v>5837</v>
      </c>
      <c r="C11" s="18">
        <v>3228</v>
      </c>
      <c r="D11" s="18">
        <v>1164</v>
      </c>
      <c r="E11" s="35"/>
    </row>
    <row r="12" spans="1:11" ht="20.100000000000001" customHeight="1">
      <c r="A12" s="28" t="s">
        <v>12</v>
      </c>
      <c r="B12" s="18">
        <v>1231</v>
      </c>
      <c r="C12" s="18">
        <v>1046</v>
      </c>
      <c r="D12" s="18">
        <v>372</v>
      </c>
      <c r="E12" s="35"/>
    </row>
    <row r="13" spans="1:11" ht="20.100000000000001" customHeight="1">
      <c r="A13" s="28" t="s">
        <v>13</v>
      </c>
      <c r="B13" s="18">
        <v>3106</v>
      </c>
      <c r="C13" s="18">
        <v>1995</v>
      </c>
      <c r="D13" s="18">
        <v>702</v>
      </c>
      <c r="E13" s="35"/>
    </row>
    <row r="14" spans="1:11" ht="20.100000000000001" customHeight="1">
      <c r="A14" s="28" t="s">
        <v>14</v>
      </c>
      <c r="B14" s="18">
        <v>1244</v>
      </c>
      <c r="C14" s="18">
        <v>883</v>
      </c>
      <c r="D14" s="18">
        <v>243</v>
      </c>
      <c r="E14" s="35"/>
    </row>
    <row r="15" spans="1:11" ht="20.100000000000001" customHeight="1">
      <c r="A15" s="28" t="s">
        <v>15</v>
      </c>
      <c r="B15" s="18">
        <v>1303</v>
      </c>
      <c r="C15" s="18">
        <v>921</v>
      </c>
      <c r="D15" s="18">
        <v>324</v>
      </c>
      <c r="E15" s="35"/>
    </row>
    <row r="16" spans="1:11" ht="20.100000000000001" customHeight="1">
      <c r="A16" s="28" t="s">
        <v>16</v>
      </c>
      <c r="B16" s="18">
        <v>1356</v>
      </c>
      <c r="C16" s="18">
        <v>1071</v>
      </c>
      <c r="D16" s="18">
        <v>305</v>
      </c>
      <c r="E16" s="35"/>
    </row>
    <row r="17" spans="1:5" ht="20.100000000000001" customHeight="1">
      <c r="A17" s="28" t="s">
        <v>17</v>
      </c>
      <c r="B17" s="18">
        <v>877</v>
      </c>
      <c r="C17" s="18">
        <v>741</v>
      </c>
      <c r="D17" s="18">
        <v>178</v>
      </c>
      <c r="E17" s="35"/>
    </row>
    <row r="18" spans="1:5" ht="20.100000000000001" customHeight="1">
      <c r="A18" s="28" t="s">
        <v>18</v>
      </c>
      <c r="B18" s="18">
        <v>1686</v>
      </c>
      <c r="C18" s="18">
        <v>918</v>
      </c>
      <c r="D18" s="18">
        <v>302</v>
      </c>
      <c r="E18" s="35"/>
    </row>
    <row r="19" spans="1:5" ht="20.100000000000001" customHeight="1">
      <c r="A19" s="28" t="s">
        <v>19</v>
      </c>
      <c r="B19" s="18">
        <v>6172</v>
      </c>
      <c r="C19" s="18">
        <v>3952</v>
      </c>
      <c r="D19" s="18">
        <v>1301</v>
      </c>
      <c r="E19" s="35"/>
    </row>
    <row r="20" spans="1:5" ht="20.100000000000001" customHeight="1">
      <c r="A20" s="28" t="s">
        <v>20</v>
      </c>
      <c r="B20" s="18">
        <v>3849</v>
      </c>
      <c r="C20" s="18">
        <v>1796</v>
      </c>
      <c r="D20" s="18">
        <v>484</v>
      </c>
      <c r="E20" s="35"/>
    </row>
    <row r="21" spans="1:5" ht="20.100000000000001" customHeight="1">
      <c r="A21" s="28" t="s">
        <v>21</v>
      </c>
      <c r="B21" s="18">
        <v>913</v>
      </c>
      <c r="C21" s="18">
        <v>697</v>
      </c>
      <c r="D21" s="18">
        <v>164</v>
      </c>
      <c r="E21" s="35"/>
    </row>
    <row r="22" spans="1:5" ht="20.100000000000001" customHeight="1">
      <c r="A22" s="28" t="s">
        <v>22</v>
      </c>
      <c r="B22" s="18">
        <v>1199</v>
      </c>
      <c r="C22" s="18">
        <v>672</v>
      </c>
      <c r="D22" s="18">
        <v>252</v>
      </c>
      <c r="E22" s="35"/>
    </row>
    <row r="23" spans="1:5" ht="20.100000000000001" customHeight="1">
      <c r="A23" s="28" t="s">
        <v>23</v>
      </c>
      <c r="B23" s="18">
        <v>440</v>
      </c>
      <c r="C23" s="18">
        <v>202</v>
      </c>
      <c r="D23" s="18">
        <v>97</v>
      </c>
      <c r="E23" s="35"/>
    </row>
    <row r="24" spans="1:5" ht="20.100000000000001" customHeight="1">
      <c r="A24" s="28" t="s">
        <v>24</v>
      </c>
      <c r="B24" s="18">
        <v>1551</v>
      </c>
      <c r="C24" s="18">
        <v>552</v>
      </c>
      <c r="D24" s="18">
        <v>290</v>
      </c>
      <c r="E24" s="35"/>
    </row>
    <row r="25" spans="1:5" ht="20.100000000000001" customHeight="1" thickBot="1">
      <c r="A25" s="30" t="s">
        <v>25</v>
      </c>
      <c r="B25" s="18">
        <v>2213</v>
      </c>
      <c r="C25" s="18">
        <v>1278</v>
      </c>
      <c r="D25" s="18">
        <v>419</v>
      </c>
      <c r="E25" s="35"/>
    </row>
    <row r="26" spans="1:5" ht="20.100000000000001" customHeight="1" thickTop="1" thickBot="1">
      <c r="A26" s="50" t="s">
        <v>32</v>
      </c>
      <c r="B26" s="41">
        <f>SUM(B11:B25)</f>
        <v>32977</v>
      </c>
      <c r="C26" s="41">
        <f t="shared" ref="C26:D26" si="1">SUM(C11:C25)</f>
        <v>19952</v>
      </c>
      <c r="D26" s="41">
        <f t="shared" si="1"/>
        <v>6597</v>
      </c>
      <c r="E26" s="66"/>
    </row>
    <row r="27" spans="1:5" ht="20.100000000000001" customHeight="1" thickTop="1" thickBot="1">
      <c r="A27" s="40" t="s">
        <v>46</v>
      </c>
      <c r="B27" s="54">
        <f>B10+B26</f>
        <v>75475</v>
      </c>
      <c r="C27" s="54">
        <f>C10+C26</f>
        <v>48825</v>
      </c>
      <c r="D27" s="54">
        <f>D10+D26</f>
        <v>19534</v>
      </c>
      <c r="E27" s="67"/>
    </row>
    <row r="28" spans="1:5" ht="20.100000000000001" customHeight="1" thickTop="1" thickBot="1">
      <c r="A28" s="68" t="s">
        <v>37</v>
      </c>
      <c r="B28" s="69">
        <v>97113</v>
      </c>
      <c r="C28" s="69">
        <v>58422</v>
      </c>
      <c r="D28" s="69">
        <v>23830</v>
      </c>
      <c r="E28" s="70"/>
    </row>
    <row r="29" spans="1:5" ht="20.100000000000001" customHeight="1"/>
    <row r="30" spans="1:5" ht="20.100000000000001" customHeight="1"/>
  </sheetData>
  <mergeCells count="2">
    <mergeCell ref="A4:A6"/>
    <mergeCell ref="A1:E1"/>
  </mergeCells>
  <phoneticPr fontId="1"/>
  <printOptions horizontalCentered="1"/>
  <pageMargins left="0.70866141732283472" right="0.70866141732283472" top="0.74803149606299213" bottom="0.74803149606299213" header="0.31496062992125984" footer="0.3149606299212598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zoomScaleNormal="100" zoomScaleSheetLayoutView="85" workbookViewId="0">
      <selection activeCell="E20" sqref="E20"/>
    </sheetView>
  </sheetViews>
  <sheetFormatPr defaultRowHeight="13.5"/>
  <cols>
    <col min="1" max="1" width="13.625" customWidth="1"/>
    <col min="2" max="10" width="15.625" customWidth="1"/>
  </cols>
  <sheetData>
    <row r="1" spans="1:13" ht="39" customHeight="1">
      <c r="A1" s="77" t="s">
        <v>40</v>
      </c>
      <c r="B1" s="77"/>
      <c r="C1" s="77"/>
      <c r="D1" s="77"/>
      <c r="E1" s="77"/>
      <c r="F1" s="77"/>
      <c r="G1" s="77"/>
      <c r="H1" s="77"/>
      <c r="I1" s="77"/>
      <c r="J1" s="77"/>
      <c r="K1" s="4"/>
      <c r="L1" s="4"/>
      <c r="M1" s="4"/>
    </row>
    <row r="2" spans="1:13" ht="20.100000000000001" customHeight="1">
      <c r="A2" s="12"/>
      <c r="B2" s="12"/>
      <c r="C2" s="12"/>
      <c r="D2" s="12"/>
      <c r="E2" s="12"/>
      <c r="F2" s="12"/>
      <c r="G2" s="15"/>
      <c r="H2" s="15"/>
      <c r="I2" s="12"/>
      <c r="J2" s="12"/>
      <c r="K2" s="12"/>
      <c r="L2" s="12"/>
      <c r="M2" s="12"/>
    </row>
    <row r="3" spans="1:13" ht="20.100000000000001" customHeight="1" thickBot="1">
      <c r="A3" s="13" t="s">
        <v>47</v>
      </c>
      <c r="B3" s="12"/>
      <c r="C3" s="12"/>
      <c r="D3" s="12"/>
      <c r="E3" s="12"/>
      <c r="F3" s="12"/>
      <c r="G3" s="15"/>
      <c r="H3" s="15"/>
      <c r="I3" s="12"/>
      <c r="J3" s="12"/>
      <c r="K3" s="12"/>
      <c r="L3" s="12"/>
      <c r="M3" s="12"/>
    </row>
    <row r="4" spans="1:13" ht="20.100000000000001" customHeight="1">
      <c r="A4" s="78" t="s">
        <v>29</v>
      </c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8">
        <v>9</v>
      </c>
    </row>
    <row r="5" spans="1:13" ht="20.100000000000001" customHeight="1">
      <c r="A5" s="79"/>
      <c r="B5" s="21" t="s">
        <v>34</v>
      </c>
      <c r="C5" s="22" t="s">
        <v>50</v>
      </c>
      <c r="D5" s="22" t="s">
        <v>36</v>
      </c>
      <c r="E5" s="22" t="s">
        <v>35</v>
      </c>
      <c r="F5" s="22" t="s">
        <v>51</v>
      </c>
      <c r="G5" s="22" t="s">
        <v>52</v>
      </c>
      <c r="H5" s="22" t="s">
        <v>53</v>
      </c>
      <c r="I5" s="22" t="s">
        <v>33</v>
      </c>
      <c r="J5" s="34" t="s">
        <v>54</v>
      </c>
    </row>
    <row r="6" spans="1:13" ht="20.100000000000001" customHeight="1">
      <c r="A6" s="6" t="s">
        <v>8</v>
      </c>
      <c r="B6" s="18">
        <v>5395</v>
      </c>
      <c r="C6" s="18">
        <v>7093</v>
      </c>
      <c r="D6" s="18">
        <v>4252</v>
      </c>
      <c r="E6" s="18">
        <v>16086</v>
      </c>
      <c r="F6" s="18">
        <v>8701</v>
      </c>
      <c r="G6" s="18">
        <v>1248</v>
      </c>
      <c r="H6" s="18">
        <v>12412</v>
      </c>
      <c r="I6" s="18">
        <v>255</v>
      </c>
      <c r="J6" s="35">
        <v>731</v>
      </c>
    </row>
    <row r="7" spans="1:13" ht="20.100000000000001" customHeight="1">
      <c r="A7" s="6" t="s">
        <v>9</v>
      </c>
      <c r="B7" s="18">
        <v>2090</v>
      </c>
      <c r="C7" s="18">
        <v>2282</v>
      </c>
      <c r="D7" s="18">
        <v>1600</v>
      </c>
      <c r="E7" s="18">
        <v>5397</v>
      </c>
      <c r="F7" s="18">
        <v>2377</v>
      </c>
      <c r="G7" s="18">
        <v>371</v>
      </c>
      <c r="H7" s="18">
        <v>3587</v>
      </c>
      <c r="I7" s="18">
        <v>73</v>
      </c>
      <c r="J7" s="35">
        <v>232</v>
      </c>
    </row>
    <row r="8" spans="1:13" ht="20.100000000000001" customHeight="1" thickBot="1">
      <c r="A8" s="9" t="s">
        <v>10</v>
      </c>
      <c r="B8" s="18">
        <v>1052</v>
      </c>
      <c r="C8" s="18">
        <v>1869</v>
      </c>
      <c r="D8" s="18">
        <v>686</v>
      </c>
      <c r="E8" s="18">
        <v>3182</v>
      </c>
      <c r="F8" s="18">
        <v>1603</v>
      </c>
      <c r="G8" s="18">
        <v>202</v>
      </c>
      <c r="H8" s="18">
        <v>2101</v>
      </c>
      <c r="I8" s="18">
        <v>46</v>
      </c>
      <c r="J8" s="35">
        <v>142</v>
      </c>
    </row>
    <row r="9" spans="1:13" ht="20.100000000000001" customHeight="1" thickTop="1" thickBot="1">
      <c r="A9" s="11" t="s">
        <v>28</v>
      </c>
      <c r="B9" s="19">
        <f>SUM(B6:B8)</f>
        <v>8537</v>
      </c>
      <c r="C9" s="19">
        <f t="shared" ref="C9:J9" si="0">SUM(C6:C8)</f>
        <v>11244</v>
      </c>
      <c r="D9" s="19">
        <f t="shared" si="0"/>
        <v>6538</v>
      </c>
      <c r="E9" s="19">
        <f t="shared" si="0"/>
        <v>24665</v>
      </c>
      <c r="F9" s="19">
        <f t="shared" si="0"/>
        <v>12681</v>
      </c>
      <c r="G9" s="19">
        <f t="shared" ref="G9:H9" si="1">SUM(G6:G8)</f>
        <v>1821</v>
      </c>
      <c r="H9" s="19">
        <f t="shared" si="1"/>
        <v>18100</v>
      </c>
      <c r="I9" s="19">
        <f t="shared" si="0"/>
        <v>374</v>
      </c>
      <c r="J9" s="20">
        <f t="shared" si="0"/>
        <v>1105</v>
      </c>
    </row>
    <row r="10" spans="1:13" ht="20.100000000000001" customHeight="1" thickTop="1">
      <c r="A10" s="10" t="s">
        <v>11</v>
      </c>
      <c r="B10" s="18">
        <v>933</v>
      </c>
      <c r="C10" s="18">
        <v>1747</v>
      </c>
      <c r="D10" s="18">
        <v>608</v>
      </c>
      <c r="E10" s="18">
        <v>3455</v>
      </c>
      <c r="F10" s="18">
        <v>1505</v>
      </c>
      <c r="G10" s="18">
        <v>224</v>
      </c>
      <c r="H10" s="18">
        <v>1616</v>
      </c>
      <c r="I10" s="18">
        <v>41</v>
      </c>
      <c r="J10" s="35">
        <v>111</v>
      </c>
    </row>
    <row r="11" spans="1:13" ht="20.100000000000001" customHeight="1">
      <c r="A11" s="6" t="s">
        <v>12</v>
      </c>
      <c r="B11" s="18">
        <v>228</v>
      </c>
      <c r="C11" s="18">
        <v>351</v>
      </c>
      <c r="D11" s="18">
        <v>221</v>
      </c>
      <c r="E11" s="18">
        <v>764</v>
      </c>
      <c r="F11" s="18">
        <v>378</v>
      </c>
      <c r="G11" s="18">
        <v>43</v>
      </c>
      <c r="H11" s="18">
        <v>663</v>
      </c>
      <c r="I11" s="18">
        <v>14</v>
      </c>
      <c r="J11" s="35">
        <v>35</v>
      </c>
    </row>
    <row r="12" spans="1:13" ht="20.100000000000001" customHeight="1">
      <c r="A12" s="6" t="s">
        <v>13</v>
      </c>
      <c r="B12" s="18">
        <v>693</v>
      </c>
      <c r="C12" s="18">
        <v>670</v>
      </c>
      <c r="D12" s="18">
        <v>328</v>
      </c>
      <c r="E12" s="18">
        <v>1714</v>
      </c>
      <c r="F12" s="18">
        <v>823</v>
      </c>
      <c r="G12" s="18">
        <v>123</v>
      </c>
      <c r="H12" s="18">
        <v>1294</v>
      </c>
      <c r="I12" s="18">
        <v>41</v>
      </c>
      <c r="J12" s="35">
        <v>136</v>
      </c>
    </row>
    <row r="13" spans="1:13" ht="20.100000000000001" customHeight="1">
      <c r="A13" s="6" t="s">
        <v>14</v>
      </c>
      <c r="B13" s="18">
        <v>194</v>
      </c>
      <c r="C13" s="18">
        <v>291</v>
      </c>
      <c r="D13" s="18">
        <v>103</v>
      </c>
      <c r="E13" s="18">
        <v>773</v>
      </c>
      <c r="F13" s="18">
        <v>337</v>
      </c>
      <c r="G13" s="18">
        <v>40</v>
      </c>
      <c r="H13" s="18">
        <v>622</v>
      </c>
      <c r="I13" s="18">
        <v>15</v>
      </c>
      <c r="J13" s="35">
        <v>50</v>
      </c>
    </row>
    <row r="14" spans="1:13" ht="20.100000000000001" customHeight="1">
      <c r="A14" s="6" t="s">
        <v>15</v>
      </c>
      <c r="B14" s="18">
        <v>313</v>
      </c>
      <c r="C14" s="18">
        <v>326</v>
      </c>
      <c r="D14" s="18">
        <v>232</v>
      </c>
      <c r="E14" s="18">
        <v>707</v>
      </c>
      <c r="F14" s="18">
        <v>376</v>
      </c>
      <c r="G14" s="18">
        <v>44</v>
      </c>
      <c r="H14" s="18">
        <v>496</v>
      </c>
      <c r="I14" s="18">
        <v>10</v>
      </c>
      <c r="J14" s="35">
        <v>51</v>
      </c>
    </row>
    <row r="15" spans="1:13" ht="20.100000000000001" customHeight="1">
      <c r="A15" s="6" t="s">
        <v>16</v>
      </c>
      <c r="B15" s="18">
        <v>181</v>
      </c>
      <c r="C15" s="18">
        <v>413</v>
      </c>
      <c r="D15" s="18">
        <v>222</v>
      </c>
      <c r="E15" s="18">
        <v>836</v>
      </c>
      <c r="F15" s="18">
        <v>481</v>
      </c>
      <c r="G15" s="18">
        <v>55</v>
      </c>
      <c r="H15" s="18">
        <v>546</v>
      </c>
      <c r="I15" s="18">
        <v>9</v>
      </c>
      <c r="J15" s="35">
        <v>25</v>
      </c>
    </row>
    <row r="16" spans="1:13" ht="20.100000000000001" customHeight="1">
      <c r="A16" s="6" t="s">
        <v>17</v>
      </c>
      <c r="B16" s="18">
        <v>164</v>
      </c>
      <c r="C16" s="18">
        <v>240</v>
      </c>
      <c r="D16" s="18">
        <v>94</v>
      </c>
      <c r="E16" s="18">
        <v>516</v>
      </c>
      <c r="F16" s="18">
        <v>248</v>
      </c>
      <c r="G16" s="18">
        <v>25</v>
      </c>
      <c r="H16" s="18">
        <v>468</v>
      </c>
      <c r="I16" s="18">
        <v>17</v>
      </c>
      <c r="J16" s="35">
        <v>36</v>
      </c>
    </row>
    <row r="17" spans="1:10" ht="20.100000000000001" customHeight="1">
      <c r="A17" s="6" t="s">
        <v>18</v>
      </c>
      <c r="B17" s="18">
        <v>232</v>
      </c>
      <c r="C17" s="18">
        <v>375</v>
      </c>
      <c r="D17" s="18">
        <v>182</v>
      </c>
      <c r="E17" s="18">
        <v>1014</v>
      </c>
      <c r="F17" s="18">
        <v>441</v>
      </c>
      <c r="G17" s="18">
        <v>46</v>
      </c>
      <c r="H17" s="18">
        <v>533</v>
      </c>
      <c r="I17" s="18">
        <v>20</v>
      </c>
      <c r="J17" s="35">
        <v>35</v>
      </c>
    </row>
    <row r="18" spans="1:10" ht="20.100000000000001" customHeight="1">
      <c r="A18" s="6" t="s">
        <v>19</v>
      </c>
      <c r="B18" s="18">
        <v>864</v>
      </c>
      <c r="C18" s="18">
        <v>1774</v>
      </c>
      <c r="D18" s="18">
        <v>660</v>
      </c>
      <c r="E18" s="18">
        <v>3737</v>
      </c>
      <c r="F18" s="18">
        <v>1531</v>
      </c>
      <c r="G18" s="18">
        <v>190</v>
      </c>
      <c r="H18" s="18">
        <v>2438</v>
      </c>
      <c r="I18" s="18">
        <v>64</v>
      </c>
      <c r="J18" s="35">
        <v>265</v>
      </c>
    </row>
    <row r="19" spans="1:10" ht="20.100000000000001" customHeight="1">
      <c r="A19" s="6" t="s">
        <v>20</v>
      </c>
      <c r="B19" s="18">
        <v>551</v>
      </c>
      <c r="C19" s="18">
        <v>971</v>
      </c>
      <c r="D19" s="18">
        <v>220</v>
      </c>
      <c r="E19" s="18">
        <v>2187</v>
      </c>
      <c r="F19" s="18">
        <v>835</v>
      </c>
      <c r="G19" s="18">
        <v>108</v>
      </c>
      <c r="H19" s="18">
        <v>1101</v>
      </c>
      <c r="I19" s="18">
        <v>36</v>
      </c>
      <c r="J19" s="35">
        <v>108</v>
      </c>
    </row>
    <row r="20" spans="1:10" ht="20.100000000000001" customHeight="1">
      <c r="A20" s="6" t="s">
        <v>21</v>
      </c>
      <c r="B20" s="18">
        <v>181</v>
      </c>
      <c r="C20" s="18">
        <v>335</v>
      </c>
      <c r="D20" s="18">
        <v>71</v>
      </c>
      <c r="E20" s="18">
        <v>490</v>
      </c>
      <c r="F20" s="18">
        <v>234</v>
      </c>
      <c r="G20" s="18">
        <v>26</v>
      </c>
      <c r="H20" s="18">
        <v>386</v>
      </c>
      <c r="I20" s="18">
        <v>8</v>
      </c>
      <c r="J20" s="35">
        <v>35</v>
      </c>
    </row>
    <row r="21" spans="1:10" ht="20.100000000000001" customHeight="1">
      <c r="A21" s="6" t="s">
        <v>22</v>
      </c>
      <c r="B21" s="18">
        <v>166</v>
      </c>
      <c r="C21" s="18">
        <v>350</v>
      </c>
      <c r="D21" s="18">
        <v>95</v>
      </c>
      <c r="E21" s="18">
        <v>681</v>
      </c>
      <c r="F21" s="18">
        <v>296</v>
      </c>
      <c r="G21" s="18">
        <v>41</v>
      </c>
      <c r="H21" s="18">
        <v>471</v>
      </c>
      <c r="I21" s="18">
        <v>13</v>
      </c>
      <c r="J21" s="35">
        <v>27</v>
      </c>
    </row>
    <row r="22" spans="1:10" ht="20.100000000000001" customHeight="1">
      <c r="A22" s="6" t="s">
        <v>23</v>
      </c>
      <c r="B22" s="18">
        <v>128</v>
      </c>
      <c r="C22" s="18">
        <v>70</v>
      </c>
      <c r="D22" s="18">
        <v>40</v>
      </c>
      <c r="E22" s="18">
        <v>252</v>
      </c>
      <c r="F22" s="18">
        <v>82</v>
      </c>
      <c r="G22" s="18">
        <v>13</v>
      </c>
      <c r="H22" s="18">
        <v>119</v>
      </c>
      <c r="I22" s="18">
        <v>9</v>
      </c>
      <c r="J22" s="35">
        <v>22</v>
      </c>
    </row>
    <row r="23" spans="1:10" ht="20.100000000000001" customHeight="1">
      <c r="A23" s="6" t="s">
        <v>24</v>
      </c>
      <c r="B23" s="18">
        <v>205</v>
      </c>
      <c r="C23" s="18">
        <v>568</v>
      </c>
      <c r="D23" s="18">
        <v>147</v>
      </c>
      <c r="E23" s="18">
        <v>768</v>
      </c>
      <c r="F23" s="18">
        <v>263</v>
      </c>
      <c r="G23" s="18">
        <v>42</v>
      </c>
      <c r="H23" s="18">
        <v>363</v>
      </c>
      <c r="I23" s="18">
        <v>18</v>
      </c>
      <c r="J23" s="35">
        <v>18</v>
      </c>
    </row>
    <row r="24" spans="1:10" ht="20.100000000000001" customHeight="1" thickBot="1">
      <c r="A24" s="9" t="s">
        <v>25</v>
      </c>
      <c r="B24" s="18">
        <v>356</v>
      </c>
      <c r="C24" s="18">
        <v>760</v>
      </c>
      <c r="D24" s="18">
        <v>229</v>
      </c>
      <c r="E24" s="18">
        <v>1199</v>
      </c>
      <c r="F24" s="18">
        <v>558</v>
      </c>
      <c r="G24" s="18">
        <v>90</v>
      </c>
      <c r="H24" s="18">
        <v>708</v>
      </c>
      <c r="I24" s="18">
        <v>17</v>
      </c>
      <c r="J24" s="35">
        <v>37</v>
      </c>
    </row>
    <row r="25" spans="1:10" ht="20.100000000000001" customHeight="1" thickTop="1" thickBot="1">
      <c r="A25" s="55" t="s">
        <v>31</v>
      </c>
      <c r="B25" s="56">
        <f>SUM(B10:B24)</f>
        <v>5389</v>
      </c>
      <c r="C25" s="56">
        <f t="shared" ref="C25:J25" si="2">SUM(C10:C24)</f>
        <v>9241</v>
      </c>
      <c r="D25" s="56">
        <f t="shared" si="2"/>
        <v>3452</v>
      </c>
      <c r="E25" s="56">
        <f t="shared" si="2"/>
        <v>19093</v>
      </c>
      <c r="F25" s="56">
        <f t="shared" si="2"/>
        <v>8388</v>
      </c>
      <c r="G25" s="56">
        <f t="shared" si="2"/>
        <v>1110</v>
      </c>
      <c r="H25" s="56">
        <f t="shared" si="2"/>
        <v>11824</v>
      </c>
      <c r="I25" s="56">
        <f t="shared" si="2"/>
        <v>332</v>
      </c>
      <c r="J25" s="57">
        <f t="shared" si="2"/>
        <v>991</v>
      </c>
    </row>
    <row r="26" spans="1:10" ht="20.100000000000001" customHeight="1" thickTop="1" thickBot="1">
      <c r="A26" s="58" t="s">
        <v>46</v>
      </c>
      <c r="B26" s="59">
        <f t="shared" ref="B26:J26" si="3">B9+B25</f>
        <v>13926</v>
      </c>
      <c r="C26" s="59">
        <f t="shared" si="3"/>
        <v>20485</v>
      </c>
      <c r="D26" s="59">
        <f t="shared" si="3"/>
        <v>9990</v>
      </c>
      <c r="E26" s="59">
        <f t="shared" si="3"/>
        <v>43758</v>
      </c>
      <c r="F26" s="59">
        <f t="shared" si="3"/>
        <v>21069</v>
      </c>
      <c r="G26" s="59">
        <f t="shared" si="3"/>
        <v>2931</v>
      </c>
      <c r="H26" s="59">
        <f t="shared" si="3"/>
        <v>29924</v>
      </c>
      <c r="I26" s="59">
        <f t="shared" si="3"/>
        <v>706</v>
      </c>
      <c r="J26" s="60">
        <f t="shared" si="3"/>
        <v>2096</v>
      </c>
    </row>
    <row r="27" spans="1:10" ht="20.100000000000001" customHeight="1"/>
    <row r="28" spans="1:10" ht="20.100000000000001" customHeight="1"/>
    <row r="29" spans="1:10" ht="20.100000000000001" customHeight="1"/>
  </sheetData>
  <mergeCells count="2">
    <mergeCell ref="A1:J1"/>
    <mergeCell ref="A4:A5"/>
  </mergeCells>
  <phoneticPr fontId="1"/>
  <printOptions horizontalCentered="1"/>
  <pageMargins left="0.70866141732283472" right="0.70866141732283472" top="0.74803149606299213" bottom="0.74803149606299213" header="0.31496062992125984" footer="0.31496062992125984"/>
</worksheet>
</file>