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50" windowHeight="11580" activeTab="1"/>
  </bookViews>
  <sheets>
    <sheet name="投票結果" sheetId="1" r:id="rId1"/>
    <sheet name="開票結果(選挙区)" sheetId="2" r:id="rId2"/>
    <sheet name="開票結果(比例代表)" sheetId="4" r:id="rId3"/>
    <sheet name="開票結果（特定枠）" sheetId="5" r:id="rId4"/>
  </sheets>
  <definedNames>
    <definedName name="_xlnm.Print_Area" localSheetId="1">'開票結果(選挙区)'!$A$1:$G$52</definedName>
    <definedName name="_xlnm.Print_Area" localSheetId="3">'開票結果（特定枠）'!$A$1:$E$28</definedName>
    <definedName name="_xlnm.Print_Area" localSheetId="2">'開票結果(比例代表)'!$A$1:$J$132</definedName>
    <definedName name="_xlnm.Print_Area" localSheetId="0">投票結果!$A$1:$M$52</definedName>
    <definedName name="_xlnm.Print_Titles" localSheetId="2">'開票結果(比例代表)'!$1:$1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<sst xmlns:r="http://schemas.openxmlformats.org/officeDocument/2006/relationships" xmlns="http://schemas.openxmlformats.org/spreadsheetml/2006/main" count="74" uniqueCount="74">
  <si>
    <t>区分</t>
  </si>
  <si>
    <t>前回投票率（％）</t>
  </si>
  <si>
    <t>選挙当日の有権者数</t>
  </si>
  <si>
    <t>参議院議員通常選挙　投票結果（市町村別内訳）</t>
    <rPh sb="0" eb="1">
      <t>サン</t>
    </rPh>
    <rPh sb="5" eb="7">
      <t>ツウジョウ</t>
    </rPh>
    <rPh sb="15" eb="18">
      <t>シチョウソン</t>
    </rPh>
    <rPh sb="18" eb="19">
      <t>ベツ</t>
    </rPh>
    <rPh sb="19" eb="20">
      <t>ウチ</t>
    </rPh>
    <rPh sb="20" eb="21">
      <t>ワケ</t>
    </rPh>
    <phoneticPr fontId="1"/>
  </si>
  <si>
    <t>男</t>
  </si>
  <si>
    <t>女</t>
  </si>
  <si>
    <t>（NHKから国民を守る党）</t>
    <rPh sb="6" eb="8">
      <t>コクミン</t>
    </rPh>
    <rPh sb="9" eb="10">
      <t>マモ</t>
    </rPh>
    <rPh sb="11" eb="12">
      <t>トウ</t>
    </rPh>
    <phoneticPr fontId="1"/>
  </si>
  <si>
    <t>投票者数</t>
  </si>
  <si>
    <t>（自由民主党）</t>
    <rPh sb="1" eb="6">
      <t>ジユウミンシュトウ</t>
    </rPh>
    <phoneticPr fontId="1"/>
  </si>
  <si>
    <t>計</t>
  </si>
  <si>
    <t>自由民主党</t>
  </si>
  <si>
    <t>市計</t>
    <rPh sb="0" eb="1">
      <t>シ</t>
    </rPh>
    <rPh sb="1" eb="2">
      <t>ケイ</t>
    </rPh>
    <phoneticPr fontId="1"/>
  </si>
  <si>
    <t>投票率（％）</t>
  </si>
  <si>
    <t>津別町</t>
  </si>
  <si>
    <t>北見市</t>
  </si>
  <si>
    <t>網走市</t>
  </si>
  <si>
    <t>町村計</t>
    <rPh sb="0" eb="2">
      <t>チョウソン</t>
    </rPh>
    <phoneticPr fontId="1"/>
  </si>
  <si>
    <t>市 計</t>
  </si>
  <si>
    <t>紋別市</t>
  </si>
  <si>
    <t>美幌町</t>
  </si>
  <si>
    <t>【選挙区】　</t>
  </si>
  <si>
    <t>斜里町</t>
  </si>
  <si>
    <t>雄武町</t>
  </si>
  <si>
    <t>清里町</t>
  </si>
  <si>
    <t>小清水町</t>
  </si>
  <si>
    <t>訓子府町</t>
  </si>
  <si>
    <t>中村　治</t>
    <rPh sb="0" eb="2">
      <t>ナカムラ</t>
    </rPh>
    <rPh sb="3" eb="4">
      <t>オサム</t>
    </rPh>
    <phoneticPr fontId="1"/>
  </si>
  <si>
    <t>置戸町</t>
  </si>
  <si>
    <t>公明党</t>
  </si>
  <si>
    <t>佐呂間町</t>
  </si>
  <si>
    <t>遠軽町</t>
  </si>
  <si>
    <t>はらや　なみ</t>
  </si>
  <si>
    <t>湧別町</t>
  </si>
  <si>
    <t>滝上町</t>
  </si>
  <si>
    <t>　選挙期日　令和元年（2019年）７月２１日</t>
    <rPh sb="1" eb="3">
      <t>センキョ</t>
    </rPh>
    <rPh sb="3" eb="5">
      <t>キジツ</t>
    </rPh>
    <rPh sb="6" eb="8">
      <t>レイワ</t>
    </rPh>
    <rPh sb="8" eb="10">
      <t>ガンネン</t>
    </rPh>
    <rPh sb="15" eb="16">
      <t>ネン</t>
    </rPh>
    <rPh sb="18" eb="19">
      <t>ガツ</t>
    </rPh>
    <rPh sb="21" eb="22">
      <t>ニチ</t>
    </rPh>
    <phoneticPr fontId="1"/>
  </si>
  <si>
    <t>興部町</t>
  </si>
  <si>
    <t>西興部村</t>
  </si>
  <si>
    <t>大空町</t>
  </si>
  <si>
    <t>市町村名</t>
  </si>
  <si>
    <t>市町村名</t>
    <rPh sb="0" eb="3">
      <t>シチョウソン</t>
    </rPh>
    <rPh sb="3" eb="4">
      <t>メイ</t>
    </rPh>
    <phoneticPr fontId="1"/>
  </si>
  <si>
    <t>得票総数</t>
  </si>
  <si>
    <t>はたやま　和也</t>
    <rPh sb="5" eb="7">
      <t>カズヤ</t>
    </rPh>
    <phoneticPr fontId="1"/>
  </si>
  <si>
    <t>（国民民主党）</t>
    <rPh sb="1" eb="3">
      <t>コクミン</t>
    </rPh>
    <rPh sb="3" eb="6">
      <t>ミンシュトウ</t>
    </rPh>
    <phoneticPr fontId="1"/>
  </si>
  <si>
    <t>政党等の</t>
  </si>
  <si>
    <t>参議院議員通常選挙　選挙区　候補者別得票数　開票区別得票数一覧</t>
    <rPh sb="10" eb="13">
      <t>センキョク</t>
    </rPh>
    <rPh sb="14" eb="17">
      <t>コウホシャ</t>
    </rPh>
    <rPh sb="17" eb="18">
      <t>ベツ</t>
    </rPh>
    <rPh sb="18" eb="21">
      <t>トクヒョウスウ</t>
    </rPh>
    <rPh sb="22" eb="25">
      <t>カイヒョウク</t>
    </rPh>
    <rPh sb="25" eb="26">
      <t>ベツ</t>
    </rPh>
    <rPh sb="26" eb="29">
      <t>トクヒョウスウ</t>
    </rPh>
    <rPh sb="29" eb="31">
      <t>イチラン</t>
    </rPh>
    <phoneticPr fontId="1"/>
  </si>
  <si>
    <t>参議院議員通常選挙　比例代表　名簿届出政党等別得票数
　得票総数の開票区別政党等別一覧</t>
    <rPh sb="10" eb="12">
      <t>ヒレイ</t>
    </rPh>
    <rPh sb="12" eb="14">
      <t>ダイヒョウ</t>
    </rPh>
    <rPh sb="15" eb="17">
      <t>メイボ</t>
    </rPh>
    <rPh sb="17" eb="19">
      <t>トドケデ</t>
    </rPh>
    <rPh sb="19" eb="21">
      <t>セイトウ</t>
    </rPh>
    <rPh sb="21" eb="22">
      <t>トウ</t>
    </rPh>
    <rPh sb="22" eb="23">
      <t>ベツ</t>
    </rPh>
    <rPh sb="23" eb="26">
      <t>トクヒョウスウ</t>
    </rPh>
    <rPh sb="28" eb="30">
      <t>トクヒョウ</t>
    </rPh>
    <rPh sb="30" eb="32">
      <t>ソウスウ</t>
    </rPh>
    <rPh sb="33" eb="36">
      <t>カイヒョウク</t>
    </rPh>
    <rPh sb="36" eb="37">
      <t>ベツ</t>
    </rPh>
    <rPh sb="37" eb="39">
      <t>セイトウ</t>
    </rPh>
    <rPh sb="39" eb="40">
      <t>トウ</t>
    </rPh>
    <rPh sb="40" eb="41">
      <t>ベツ</t>
    </rPh>
    <rPh sb="41" eb="43">
      <t>イチラン</t>
    </rPh>
    <phoneticPr fontId="1"/>
  </si>
  <si>
    <t>【比例代表】</t>
  </si>
  <si>
    <t>国民民主党</t>
  </si>
  <si>
    <t>（自由民主党）</t>
    <rPh sb="1" eb="3">
      <t>ジユウ</t>
    </rPh>
    <rPh sb="3" eb="6">
      <t>ミンシュトウ</t>
    </rPh>
    <phoneticPr fontId="1"/>
  </si>
  <si>
    <t>（安楽死制度を考える会）</t>
    <rPh sb="1" eb="4">
      <t>アンラクシ</t>
    </rPh>
    <rPh sb="4" eb="6">
      <t>セイド</t>
    </rPh>
    <rPh sb="7" eb="8">
      <t>カンガ</t>
    </rPh>
    <rPh sb="10" eb="11">
      <t>カイ</t>
    </rPh>
    <phoneticPr fontId="1"/>
  </si>
  <si>
    <t>（幸福実現党）</t>
    <rPh sb="1" eb="3">
      <t>コウフク</t>
    </rPh>
    <rPh sb="3" eb="5">
      <t>ジツゲン</t>
    </rPh>
    <rPh sb="5" eb="6">
      <t>トウ</t>
    </rPh>
    <phoneticPr fontId="1"/>
  </si>
  <si>
    <t>（日本共産党）</t>
    <rPh sb="1" eb="3">
      <t>ニホン</t>
    </rPh>
    <rPh sb="3" eb="6">
      <t>キョウサントウ</t>
    </rPh>
    <phoneticPr fontId="1"/>
  </si>
  <si>
    <t>ｵﾎｰﾂｸ総合振興局計</t>
    <rPh sb="5" eb="7">
      <t>ソウゴウ</t>
    </rPh>
    <rPh sb="7" eb="10">
      <t>シンコウキョク</t>
    </rPh>
    <rPh sb="10" eb="11">
      <t>ケイ</t>
    </rPh>
    <phoneticPr fontId="1"/>
  </si>
  <si>
    <t>オリーブの木</t>
  </si>
  <si>
    <t>森山　よしのり</t>
    <rPh sb="0" eb="2">
      <t>モリヤマ</t>
    </rPh>
    <phoneticPr fontId="1"/>
  </si>
  <si>
    <t>高橋　はるみ</t>
    <rPh sb="0" eb="2">
      <t>タカハシ</t>
    </rPh>
    <phoneticPr fontId="1"/>
  </si>
  <si>
    <t>いわせ　清次</t>
    <rPh sb="4" eb="6">
      <t>セイジ</t>
    </rPh>
    <phoneticPr fontId="1"/>
  </si>
  <si>
    <t>安楽死制度を考える会</t>
  </si>
  <si>
    <t>立憲民主党</t>
  </si>
  <si>
    <t>（労働の解放をめざす労働者党）</t>
    <rPh sb="1" eb="3">
      <t>ロウドウ</t>
    </rPh>
    <rPh sb="4" eb="6">
      <t>カイホウ</t>
    </rPh>
    <rPh sb="10" eb="13">
      <t>ロウドウシャ</t>
    </rPh>
    <rPh sb="13" eb="14">
      <t>トウ</t>
    </rPh>
    <phoneticPr fontId="1"/>
  </si>
  <si>
    <t>岩本　つよひと</t>
    <rPh sb="0" eb="2">
      <t>イワモト</t>
    </rPh>
    <phoneticPr fontId="1"/>
  </si>
  <si>
    <t>幸福実現党</t>
  </si>
  <si>
    <t>勝部　けんじ</t>
    <rPh sb="0" eb="2">
      <t>カツベ</t>
    </rPh>
    <phoneticPr fontId="1"/>
  </si>
  <si>
    <t>山本　貴平</t>
    <rPh sb="0" eb="2">
      <t>ヤマモト</t>
    </rPh>
    <rPh sb="3" eb="5">
      <t>キヘイ</t>
    </rPh>
    <phoneticPr fontId="1"/>
  </si>
  <si>
    <t>日本共産党</t>
  </si>
  <si>
    <t>社会民主党</t>
  </si>
  <si>
    <t>日本維新の会</t>
  </si>
  <si>
    <t>労働の解放をめざす労働者党</t>
  </si>
  <si>
    <t>ＮＨＫから国民を守る党</t>
  </si>
  <si>
    <t>れいわ新選組</t>
  </si>
  <si>
    <t>名簿登載者（特定枠を除く）の</t>
    <rPh sb="6" eb="8">
      <t>トクテイ</t>
    </rPh>
    <rPh sb="8" eb="9">
      <t>ワク</t>
    </rPh>
    <rPh sb="10" eb="11">
      <t>ノゾ</t>
    </rPh>
    <phoneticPr fontId="1"/>
  </si>
  <si>
    <t>参議院議員通常選挙　比例代表　特定枠分得票数
　得票総数の開票区別政党等別一覧</t>
    <rPh sb="10" eb="12">
      <t>ヒレイ</t>
    </rPh>
    <rPh sb="12" eb="14">
      <t>ダイヒョウ</t>
    </rPh>
    <rPh sb="15" eb="18">
      <t>トクテイワク</t>
    </rPh>
    <rPh sb="18" eb="19">
      <t>ブン</t>
    </rPh>
    <rPh sb="19" eb="22">
      <t>トクヒョウスウ</t>
    </rPh>
    <rPh sb="24" eb="26">
      <t>トクヒョウ</t>
    </rPh>
    <rPh sb="26" eb="28">
      <t>ソウスウ</t>
    </rPh>
    <rPh sb="29" eb="32">
      <t>カイヒョウク</t>
    </rPh>
    <rPh sb="32" eb="33">
      <t>ベツ</t>
    </rPh>
    <rPh sb="33" eb="35">
      <t>セイトウ</t>
    </rPh>
    <rPh sb="35" eb="36">
      <t>トウ</t>
    </rPh>
    <rPh sb="36" eb="37">
      <t>ベツ</t>
    </rPh>
    <rPh sb="37" eb="39">
      <t>イチラン</t>
    </rPh>
    <phoneticPr fontId="1"/>
  </si>
  <si>
    <t>特定枠名簿登載者へ　　　　　　　　　　　　　　　の投票数</t>
    <rPh sb="25" eb="28">
      <t>トウヒョウスウ</t>
    </rPh>
    <phoneticPr fontId="1"/>
  </si>
  <si>
    <t>（立憲民主党）</t>
    <rPh sb="1" eb="3">
      <t>リッケン</t>
    </rPh>
    <rPh sb="3" eb="6">
      <t>ミンシュトウ</t>
    </rPh>
    <rPh sb="6" eb="7">
      <t>ミントウ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</si>
</sst>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7" formatCode="#,##0.000"/>
    <numFmt numFmtId="178" formatCode="#,##0.000;[Red]#,##0.000"/>
    <numFmt numFmtId="176" formatCode="#,##0.000_);[Red]\(#,##0.000\)"/>
    <numFmt numFmtId="179" formatCode="#,##0_);[Red]\(#,##0\)"/>
  </numFmts>
  <fonts count="11">
    <font>
      <sz val="11"/>
      <color theme="1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b/>
      <sz val="12"/>
      <color auto="1"/>
      <name val="ＭＳ Ｐゴシック"/>
    </font>
    <font>
      <b/>
      <sz val="12"/>
      <color theme="1"/>
      <name val="ＭＳ Ｐゴシック"/>
    </font>
    <font>
      <sz val="12"/>
      <color rgb="FF333333"/>
      <name val="ＭＳ Ｐゴシック"/>
    </font>
    <font>
      <sz val="7"/>
      <color rgb="FF333333"/>
      <name val="ＭＳ Ｐゴシック"/>
    </font>
    <font>
      <sz val="12"/>
      <color theme="1"/>
      <name val="ＭＳ Ｐゴシック"/>
    </font>
    <font>
      <sz val="7"/>
      <color theme="1"/>
      <name val="ＭＳ Ｐゴシック"/>
    </font>
    <font>
      <sz val="11"/>
      <color theme="1"/>
      <name val="ＭＳ Ｐゴシック"/>
    </font>
    <font>
      <sz val="11"/>
      <color indexed="63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10" fontId="5" fillId="0" borderId="8" xfId="0" applyNumberFormat="1" applyFont="1" applyBorder="1" applyAlignment="1">
      <alignment horizontal="right" vertical="center" wrapText="1"/>
    </xf>
    <xf numFmtId="10" fontId="5" fillId="2" borderId="9" xfId="0" applyNumberFormat="1" applyFont="1" applyFill="1" applyBorder="1" applyAlignment="1">
      <alignment horizontal="right" vertical="center" wrapText="1"/>
    </xf>
    <xf numFmtId="10" fontId="5" fillId="2" borderId="11" xfId="0" applyNumberFormat="1" applyFont="1" applyFill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10" fontId="5" fillId="2" borderId="14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Border="1" applyAlignment="1">
      <alignment horizontal="right" vertical="center" wrapText="1"/>
    </xf>
    <xf numFmtId="10" fontId="5" fillId="2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38" fontId="5" fillId="0" borderId="27" xfId="1" applyFont="1" applyBorder="1" applyAlignment="1">
      <alignment horizontal="right" vertical="center" wrapText="1"/>
    </xf>
    <xf numFmtId="38" fontId="5" fillId="0" borderId="25" xfId="1" applyFont="1" applyBorder="1" applyAlignment="1">
      <alignment horizontal="right" vertical="center" wrapText="1"/>
    </xf>
    <xf numFmtId="38" fontId="5" fillId="2" borderId="28" xfId="1" applyFont="1" applyFill="1" applyBorder="1" applyAlignment="1">
      <alignment horizontal="right" vertical="center" wrapText="1"/>
    </xf>
    <xf numFmtId="38" fontId="5" fillId="0" borderId="26" xfId="1" applyFont="1" applyBorder="1" applyAlignment="1">
      <alignment horizontal="right" vertical="center" wrapText="1"/>
    </xf>
    <xf numFmtId="38" fontId="5" fillId="2" borderId="29" xfId="1" applyFont="1" applyFill="1" applyBorder="1" applyAlignment="1">
      <alignment horizontal="righ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shrinkToFit="1"/>
    </xf>
    <xf numFmtId="38" fontId="5" fillId="0" borderId="34" xfId="1" applyFont="1" applyBorder="1" applyAlignment="1">
      <alignment horizontal="right" vertical="center" wrapText="1"/>
    </xf>
    <xf numFmtId="38" fontId="5" fillId="0" borderId="32" xfId="1" applyFont="1" applyBorder="1" applyAlignment="1">
      <alignment horizontal="right" vertical="center" wrapText="1"/>
    </xf>
    <xf numFmtId="38" fontId="5" fillId="2" borderId="35" xfId="1" applyFont="1" applyFill="1" applyBorder="1" applyAlignment="1">
      <alignment horizontal="right" vertical="center" wrapText="1"/>
    </xf>
    <xf numFmtId="38" fontId="5" fillId="0" borderId="33" xfId="1" applyFont="1" applyBorder="1" applyAlignment="1">
      <alignment horizontal="right" vertical="center" wrapText="1"/>
    </xf>
    <xf numFmtId="38" fontId="5" fillId="2" borderId="36" xfId="1" applyFont="1" applyFill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shrinkToFit="1"/>
    </xf>
    <xf numFmtId="176" fontId="5" fillId="0" borderId="46" xfId="0" applyNumberFormat="1" applyFont="1" applyBorder="1" applyAlignment="1">
      <alignment horizontal="right" vertical="center" wrapText="1"/>
    </xf>
    <xf numFmtId="176" fontId="5" fillId="0" borderId="47" xfId="0" applyNumberFormat="1" applyFont="1" applyBorder="1" applyAlignment="1">
      <alignment horizontal="right" vertical="center" wrapText="1"/>
    </xf>
    <xf numFmtId="177" fontId="7" fillId="2" borderId="28" xfId="0" applyNumberFormat="1" applyFont="1" applyFill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 wrapText="1"/>
    </xf>
    <xf numFmtId="176" fontId="5" fillId="2" borderId="28" xfId="0" applyNumberFormat="1" applyFont="1" applyFill="1" applyBorder="1" applyAlignment="1">
      <alignment horizontal="right" vertical="center" wrapText="1"/>
    </xf>
    <xf numFmtId="176" fontId="5" fillId="2" borderId="49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10" fillId="2" borderId="46" xfId="0" applyNumberFormat="1" applyFont="1" applyFill="1" applyBorder="1" applyAlignment="1">
      <alignment horizontal="center" vertical="center" wrapText="1"/>
    </xf>
    <xf numFmtId="176" fontId="10" fillId="2" borderId="46" xfId="0" applyNumberFormat="1" applyFont="1" applyFill="1" applyBorder="1" applyAlignment="1">
      <alignment horizontal="center" vertical="center" shrinkToFit="1"/>
    </xf>
    <xf numFmtId="177" fontId="7" fillId="2" borderId="28" xfId="0" applyNumberFormat="1" applyFont="1" applyFill="1" applyBorder="1">
      <alignment vertical="center"/>
    </xf>
    <xf numFmtId="176" fontId="10" fillId="2" borderId="47" xfId="0" applyNumberFormat="1" applyFont="1" applyFill="1" applyBorder="1" applyAlignment="1">
      <alignment horizontal="center" vertical="center" shrinkToFit="1"/>
    </xf>
    <xf numFmtId="176" fontId="10" fillId="2" borderId="48" xfId="0" applyNumberFormat="1" applyFont="1" applyFill="1" applyBorder="1" applyAlignment="1">
      <alignment horizontal="center" vertical="center" shrinkToFit="1"/>
    </xf>
    <xf numFmtId="178" fontId="7" fillId="2" borderId="28" xfId="0" applyNumberFormat="1" applyFont="1" applyFill="1" applyBorder="1">
      <alignment vertical="center"/>
    </xf>
    <xf numFmtId="176" fontId="5" fillId="0" borderId="50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2" borderId="51" xfId="0" applyNumberFormat="1" applyFont="1" applyFill="1" applyBorder="1" applyAlignment="1">
      <alignment horizontal="right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176" fontId="10" fillId="2" borderId="45" xfId="0" applyNumberFormat="1" applyFont="1" applyFill="1" applyBorder="1" applyAlignment="1">
      <alignment horizontal="center" vertical="center" wrapText="1"/>
    </xf>
    <xf numFmtId="176" fontId="10" fillId="2" borderId="52" xfId="0" applyNumberFormat="1" applyFont="1" applyFill="1" applyBorder="1" applyAlignment="1">
      <alignment horizontal="center" vertical="center" wrapText="1"/>
    </xf>
    <xf numFmtId="176" fontId="10" fillId="2" borderId="53" xfId="0" applyNumberFormat="1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 shrinkToFit="1"/>
    </xf>
    <xf numFmtId="176" fontId="5" fillId="0" borderId="58" xfId="0" applyNumberFormat="1" applyFont="1" applyBorder="1" applyAlignment="1">
      <alignment horizontal="right" vertical="center" wrapText="1"/>
    </xf>
    <xf numFmtId="176" fontId="5" fillId="0" borderId="56" xfId="0" applyNumberFormat="1" applyFont="1" applyBorder="1" applyAlignment="1">
      <alignment horizontal="right" vertical="center" wrapText="1"/>
    </xf>
    <xf numFmtId="177" fontId="7" fillId="2" borderId="35" xfId="0" applyNumberFormat="1" applyFont="1" applyFill="1" applyBorder="1" applyAlignment="1">
      <alignment horizontal="right" vertical="center"/>
    </xf>
    <xf numFmtId="176" fontId="5" fillId="0" borderId="57" xfId="0" applyNumberFormat="1" applyFont="1" applyBorder="1" applyAlignment="1">
      <alignment horizontal="right" vertical="center" wrapText="1"/>
    </xf>
    <xf numFmtId="176" fontId="5" fillId="2" borderId="59" xfId="0" applyNumberFormat="1" applyFont="1" applyFill="1" applyBorder="1" applyAlignment="1">
      <alignment horizontal="right" vertical="center" wrapText="1"/>
    </xf>
    <xf numFmtId="176" fontId="10" fillId="2" borderId="58" xfId="0" applyNumberFormat="1" applyFont="1" applyFill="1" applyBorder="1" applyAlignment="1">
      <alignment horizontal="center" vertical="center" wrapText="1"/>
    </xf>
    <xf numFmtId="176" fontId="10" fillId="2" borderId="56" xfId="0" applyNumberFormat="1" applyFont="1" applyFill="1" applyBorder="1" applyAlignment="1">
      <alignment horizontal="center" vertical="center" shrinkToFit="1"/>
    </xf>
    <xf numFmtId="176" fontId="10" fillId="2" borderId="57" xfId="0" applyNumberFormat="1" applyFont="1" applyFill="1" applyBorder="1" applyAlignment="1">
      <alignment horizontal="center" vertical="center" shrinkToFit="1"/>
    </xf>
    <xf numFmtId="177" fontId="7" fillId="2" borderId="35" xfId="0" applyNumberFormat="1" applyFont="1" applyFill="1" applyBorder="1">
      <alignment vertical="center"/>
    </xf>
    <xf numFmtId="178" fontId="7" fillId="2" borderId="35" xfId="0" applyNumberFormat="1" applyFont="1" applyFill="1" applyBorder="1">
      <alignment vertical="center"/>
    </xf>
    <xf numFmtId="176" fontId="5" fillId="0" borderId="60" xfId="0" applyNumberFormat="1" applyFont="1" applyBorder="1" applyAlignment="1">
      <alignment horizontal="right" vertical="center" wrapText="1"/>
    </xf>
    <xf numFmtId="176" fontId="5" fillId="0" borderId="61" xfId="0" applyNumberFormat="1" applyFont="1" applyBorder="1" applyAlignment="1">
      <alignment horizontal="right" vertical="center" wrapText="1"/>
    </xf>
    <xf numFmtId="176" fontId="5" fillId="0" borderId="6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2" borderId="48" xfId="0" applyFont="1" applyFill="1" applyBorder="1" applyAlignment="1">
      <alignment horizontal="center" vertical="center" wrapText="1" shrinkToFit="1"/>
    </xf>
    <xf numFmtId="179" fontId="5" fillId="0" borderId="46" xfId="0" applyNumberFormat="1" applyFont="1" applyBorder="1" applyAlignment="1">
      <alignment horizontal="right" vertical="center" wrapText="1"/>
    </xf>
    <xf numFmtId="179" fontId="5" fillId="0" borderId="47" xfId="0" applyNumberFormat="1" applyFont="1" applyBorder="1" applyAlignment="1">
      <alignment horizontal="right" vertical="center" wrapText="1"/>
    </xf>
    <xf numFmtId="179" fontId="7" fillId="2" borderId="28" xfId="0" applyNumberFormat="1" applyFont="1" applyFill="1" applyBorder="1" applyAlignment="1">
      <alignment horizontal="right" vertical="center" wrapText="1"/>
    </xf>
    <xf numFmtId="179" fontId="5" fillId="0" borderId="48" xfId="0" applyNumberFormat="1" applyFont="1" applyBorder="1" applyAlignment="1">
      <alignment horizontal="right" vertical="center" wrapText="1"/>
    </xf>
    <xf numFmtId="179" fontId="5" fillId="2" borderId="28" xfId="0" applyNumberFormat="1" applyFont="1" applyFill="1" applyBorder="1" applyAlignment="1">
      <alignment horizontal="right" vertical="center" wrapText="1"/>
    </xf>
    <xf numFmtId="179" fontId="5" fillId="2" borderId="49" xfId="0" applyNumberFormat="1" applyFont="1" applyFill="1" applyBorder="1" applyAlignment="1">
      <alignment horizontal="righ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mruColors>
      <color rgb="FFFFFFCC"/>
      <color rgb="FFCCFFFF"/>
      <color rgb="FFCC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52"/>
  <sheetViews>
    <sheetView view="pageBreakPreview" topLeftCell="A34" zoomScale="60" workbookViewId="0">
      <selection activeCell="G27" sqref="G27"/>
    </sheetView>
  </sheetViews>
  <sheetFormatPr defaultRowHeight="13.5"/>
  <cols>
    <col min="1" max="1" width="13.625" customWidth="1"/>
    <col min="2" max="4" width="9.125" bestFit="1" customWidth="1"/>
    <col min="5" max="5" width="10.25" bestFit="1" customWidth="1"/>
    <col min="6" max="13" width="9.125" bestFit="1" customWidth="1"/>
  </cols>
  <sheetData>
    <row r="1" spans="1:13" ht="30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100000000000001" customHeigh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100000000000001" customHeight="1">
      <c r="A4" s="3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>
      <c r="A5" s="4" t="s">
        <v>0</v>
      </c>
      <c r="B5" s="11" t="s">
        <v>2</v>
      </c>
      <c r="C5" s="11"/>
      <c r="D5" s="11"/>
      <c r="E5" s="11" t="s">
        <v>7</v>
      </c>
      <c r="F5" s="11"/>
      <c r="G5" s="11"/>
      <c r="H5" s="11" t="s">
        <v>12</v>
      </c>
      <c r="I5" s="11"/>
      <c r="J5" s="11"/>
      <c r="K5" s="11" t="s">
        <v>1</v>
      </c>
      <c r="L5" s="11"/>
      <c r="M5" s="22"/>
    </row>
    <row r="6" spans="1:13" ht="20.100000000000001" customHeight="1">
      <c r="A6" s="5" t="s">
        <v>38</v>
      </c>
      <c r="B6" s="12" t="s">
        <v>4</v>
      </c>
      <c r="C6" s="12" t="s">
        <v>5</v>
      </c>
      <c r="D6" s="12" t="s">
        <v>9</v>
      </c>
      <c r="E6" s="12" t="s">
        <v>4</v>
      </c>
      <c r="F6" s="12" t="s">
        <v>5</v>
      </c>
      <c r="G6" s="12" t="s">
        <v>9</v>
      </c>
      <c r="H6" s="12" t="s">
        <v>4</v>
      </c>
      <c r="I6" s="12" t="s">
        <v>5</v>
      </c>
      <c r="J6" s="12" t="s">
        <v>9</v>
      </c>
      <c r="K6" s="12" t="s">
        <v>4</v>
      </c>
      <c r="L6" s="12" t="s">
        <v>5</v>
      </c>
      <c r="M6" s="23" t="s">
        <v>9</v>
      </c>
    </row>
    <row r="7" spans="1:13" ht="20.100000000000001" customHeight="1">
      <c r="A7" s="6" t="s">
        <v>14</v>
      </c>
      <c r="B7" s="13">
        <v>47927</v>
      </c>
      <c r="C7" s="13">
        <v>53985</v>
      </c>
      <c r="D7" s="13">
        <f>SUM(B7:C7)</f>
        <v>101912</v>
      </c>
      <c r="E7" s="13">
        <v>24219</v>
      </c>
      <c r="F7" s="13">
        <v>26203</v>
      </c>
      <c r="G7" s="13">
        <f>SUM(E7:F7)</f>
        <v>50422</v>
      </c>
      <c r="H7" s="18">
        <f t="shared" ref="H7:J27" si="0">E7/B7</f>
        <v>0.50533102426607135</v>
      </c>
      <c r="I7" s="18">
        <f t="shared" si="0"/>
        <v>0.48537556728720943</v>
      </c>
      <c r="J7" s="18">
        <f t="shared" si="0"/>
        <v>0.49476018525786952</v>
      </c>
      <c r="K7" s="18">
        <v>0.5076052279510137</v>
      </c>
      <c r="L7" s="18">
        <v>0.48573196476668851</v>
      </c>
      <c r="M7" s="24">
        <v>0.49599644557773848</v>
      </c>
    </row>
    <row r="8" spans="1:13" ht="20.100000000000001" customHeight="1">
      <c r="A8" s="6" t="s">
        <v>15</v>
      </c>
      <c r="B8" s="13">
        <v>15109</v>
      </c>
      <c r="C8" s="13">
        <v>15717</v>
      </c>
      <c r="D8" s="13">
        <f>SUM(B8:C8)</f>
        <v>30826</v>
      </c>
      <c r="E8" s="13">
        <v>8031</v>
      </c>
      <c r="F8" s="13">
        <v>8255</v>
      </c>
      <c r="G8" s="13">
        <f>SUM(E8:F8)</f>
        <v>16286</v>
      </c>
      <c r="H8" s="18">
        <f t="shared" si="0"/>
        <v>0.53153749420874974</v>
      </c>
      <c r="I8" s="18">
        <f t="shared" si="0"/>
        <v>0.52522746071133164</v>
      </c>
      <c r="J8" s="18">
        <f t="shared" si="0"/>
        <v>0.52832024914033604</v>
      </c>
      <c r="K8" s="18">
        <v>0.56686613763496818</v>
      </c>
      <c r="L8" s="18">
        <v>0.55641975308641978</v>
      </c>
      <c r="M8" s="24">
        <v>0.56150630265408252</v>
      </c>
    </row>
    <row r="9" spans="1:13" ht="20.100000000000001" customHeight="1">
      <c r="A9" s="6" t="s">
        <v>18</v>
      </c>
      <c r="B9" s="13">
        <v>8993</v>
      </c>
      <c r="C9" s="13">
        <v>10104</v>
      </c>
      <c r="D9" s="13">
        <f>SUM(B9:C9)</f>
        <v>19097</v>
      </c>
      <c r="E9" s="13">
        <v>4826</v>
      </c>
      <c r="F9" s="13">
        <v>5281</v>
      </c>
      <c r="G9" s="13">
        <f>SUM(E9:F9)</f>
        <v>10107</v>
      </c>
      <c r="H9" s="18">
        <f t="shared" si="0"/>
        <v>0.53663960858445459</v>
      </c>
      <c r="I9" s="18">
        <f t="shared" si="0"/>
        <v>0.52266429136975456</v>
      </c>
      <c r="J9" s="18">
        <f t="shared" si="0"/>
        <v>0.52924543121956324</v>
      </c>
      <c r="K9" s="18">
        <v>0.5491434689507495</v>
      </c>
      <c r="L9" s="18">
        <v>0.52292627812823655</v>
      </c>
      <c r="M9" s="24">
        <v>0.53519362757376887</v>
      </c>
    </row>
    <row r="10" spans="1:13" ht="20.100000000000001" customHeight="1">
      <c r="A10" s="7" t="s">
        <v>11</v>
      </c>
      <c r="B10" s="14">
        <f t="shared" ref="B10:G10" si="1">SUM(B7:B9)</f>
        <v>72029</v>
      </c>
      <c r="C10" s="14">
        <f t="shared" si="1"/>
        <v>79806</v>
      </c>
      <c r="D10" s="14">
        <f t="shared" si="1"/>
        <v>151835</v>
      </c>
      <c r="E10" s="14">
        <f t="shared" si="1"/>
        <v>37076</v>
      </c>
      <c r="F10" s="14">
        <f t="shared" si="1"/>
        <v>39739</v>
      </c>
      <c r="G10" s="14">
        <f t="shared" si="1"/>
        <v>76815</v>
      </c>
      <c r="H10" s="19">
        <f t="shared" si="0"/>
        <v>0.51473711977120329</v>
      </c>
      <c r="I10" s="19">
        <f t="shared" si="0"/>
        <v>0.49794501666541358</v>
      </c>
      <c r="J10" s="19">
        <f t="shared" si="0"/>
        <v>0.5059110218329107</v>
      </c>
      <c r="K10" s="19">
        <v>0.52532776709095619</v>
      </c>
      <c r="L10" s="19">
        <v>0.50456774572270668</v>
      </c>
      <c r="M10" s="25">
        <v>0.514380787783424</v>
      </c>
    </row>
    <row r="11" spans="1:13" ht="20.100000000000001" customHeight="1">
      <c r="A11" s="6" t="s">
        <v>19</v>
      </c>
      <c r="B11" s="13">
        <v>8194</v>
      </c>
      <c r="C11" s="13">
        <v>8812</v>
      </c>
      <c r="D11" s="13">
        <f t="shared" ref="D11:D25" si="2">SUM(B11:C11)</f>
        <v>17006</v>
      </c>
      <c r="E11" s="13">
        <v>4681</v>
      </c>
      <c r="F11" s="13">
        <v>4844</v>
      </c>
      <c r="G11" s="13">
        <f t="shared" ref="G11:G25" si="3">SUM(E11:F11)</f>
        <v>9525</v>
      </c>
      <c r="H11" s="18">
        <f t="shared" si="0"/>
        <v>0.57127166219184766</v>
      </c>
      <c r="I11" s="18">
        <f t="shared" si="0"/>
        <v>0.54970494779845669</v>
      </c>
      <c r="J11" s="18">
        <f t="shared" si="0"/>
        <v>0.5600964365518053</v>
      </c>
      <c r="K11" s="18">
        <v>0.59552845528455289</v>
      </c>
      <c r="L11" s="18">
        <v>0.57149103629208575</v>
      </c>
      <c r="M11" s="24">
        <v>0.58297167656464144</v>
      </c>
    </row>
    <row r="12" spans="1:13" ht="20.100000000000001" customHeight="1">
      <c r="A12" s="6" t="s">
        <v>13</v>
      </c>
      <c r="B12" s="13">
        <v>2030</v>
      </c>
      <c r="C12" s="13">
        <v>2192</v>
      </c>
      <c r="D12" s="13">
        <f t="shared" si="2"/>
        <v>4222</v>
      </c>
      <c r="E12" s="13">
        <v>1187</v>
      </c>
      <c r="F12" s="13">
        <v>1228</v>
      </c>
      <c r="G12" s="13">
        <f t="shared" si="3"/>
        <v>2415</v>
      </c>
      <c r="H12" s="18">
        <f t="shared" si="0"/>
        <v>0.58472906403940883</v>
      </c>
      <c r="I12" s="18">
        <f t="shared" si="0"/>
        <v>0.56021897810218979</v>
      </c>
      <c r="J12" s="18">
        <f t="shared" si="0"/>
        <v>0.57200378967314069</v>
      </c>
      <c r="K12" s="18">
        <v>0.60092378752886833</v>
      </c>
      <c r="L12" s="18">
        <v>0.57251264755480602</v>
      </c>
      <c r="M12" s="24">
        <v>0.58607009036808477</v>
      </c>
    </row>
    <row r="13" spans="1:13" ht="20.100000000000001" customHeight="1">
      <c r="A13" s="6" t="s">
        <v>21</v>
      </c>
      <c r="B13" s="13">
        <v>4845</v>
      </c>
      <c r="C13" s="13">
        <v>4997</v>
      </c>
      <c r="D13" s="13">
        <f t="shared" si="2"/>
        <v>9842</v>
      </c>
      <c r="E13" s="13">
        <v>2861</v>
      </c>
      <c r="F13" s="13">
        <v>2873</v>
      </c>
      <c r="G13" s="13">
        <f t="shared" si="3"/>
        <v>5734</v>
      </c>
      <c r="H13" s="18">
        <f t="shared" si="0"/>
        <v>0.59050567595459236</v>
      </c>
      <c r="I13" s="18">
        <f t="shared" si="0"/>
        <v>0.57494496698018815</v>
      </c>
      <c r="J13" s="18">
        <f t="shared" si="0"/>
        <v>0.58260516155252995</v>
      </c>
      <c r="K13" s="18">
        <v>0.6062850280224179</v>
      </c>
      <c r="L13" s="18">
        <v>0.58975346687211083</v>
      </c>
      <c r="M13" s="24">
        <v>0.59786022771888492</v>
      </c>
    </row>
    <row r="14" spans="1:13" ht="20.100000000000001" customHeight="1">
      <c r="A14" s="6" t="s">
        <v>23</v>
      </c>
      <c r="B14" s="13">
        <v>1698</v>
      </c>
      <c r="C14" s="13">
        <v>1805</v>
      </c>
      <c r="D14" s="13">
        <f t="shared" si="2"/>
        <v>3503</v>
      </c>
      <c r="E14" s="13">
        <v>1178</v>
      </c>
      <c r="F14" s="13">
        <v>1205</v>
      </c>
      <c r="G14" s="13">
        <f t="shared" si="3"/>
        <v>2383</v>
      </c>
      <c r="H14" s="18">
        <f t="shared" si="0"/>
        <v>0.69375736160188461</v>
      </c>
      <c r="I14" s="18">
        <f t="shared" si="0"/>
        <v>0.66759002770083098</v>
      </c>
      <c r="J14" s="18">
        <f t="shared" si="0"/>
        <v>0.68027405081358838</v>
      </c>
      <c r="K14" s="18">
        <v>0.72200113700966462</v>
      </c>
      <c r="L14" s="18">
        <v>0.68874868559411151</v>
      </c>
      <c r="M14" s="24">
        <v>0.70472548484020758</v>
      </c>
    </row>
    <row r="15" spans="1:13" ht="20.100000000000001" customHeight="1">
      <c r="A15" s="6" t="s">
        <v>24</v>
      </c>
      <c r="B15" s="13">
        <v>1979</v>
      </c>
      <c r="C15" s="13">
        <v>2190</v>
      </c>
      <c r="D15" s="13">
        <f t="shared" si="2"/>
        <v>4169</v>
      </c>
      <c r="E15" s="13">
        <v>1205</v>
      </c>
      <c r="F15" s="13">
        <v>1262</v>
      </c>
      <c r="G15" s="13">
        <f t="shared" si="3"/>
        <v>2467</v>
      </c>
      <c r="H15" s="18">
        <f t="shared" si="0"/>
        <v>0.60889338049519959</v>
      </c>
      <c r="I15" s="18">
        <f t="shared" si="0"/>
        <v>0.57625570776255708</v>
      </c>
      <c r="J15" s="18">
        <f t="shared" si="0"/>
        <v>0.59174862077236745</v>
      </c>
      <c r="K15" s="18">
        <v>0.62253249879634087</v>
      </c>
      <c r="L15" s="18">
        <v>0.58534482758620687</v>
      </c>
      <c r="M15" s="24">
        <v>0.60291107573345459</v>
      </c>
    </row>
    <row r="16" spans="1:13" ht="20.100000000000001" customHeight="1">
      <c r="A16" s="6" t="s">
        <v>25</v>
      </c>
      <c r="B16" s="13">
        <v>2055</v>
      </c>
      <c r="C16" s="13">
        <v>2228</v>
      </c>
      <c r="D16" s="13">
        <f t="shared" si="2"/>
        <v>4283</v>
      </c>
      <c r="E16" s="13">
        <v>1257</v>
      </c>
      <c r="F16" s="13">
        <v>1269</v>
      </c>
      <c r="G16" s="13">
        <f t="shared" si="3"/>
        <v>2526</v>
      </c>
      <c r="H16" s="18">
        <f t="shared" si="0"/>
        <v>0.61167883211678831</v>
      </c>
      <c r="I16" s="18">
        <f t="shared" si="0"/>
        <v>0.56956912028725315</v>
      </c>
      <c r="J16" s="18">
        <f t="shared" si="0"/>
        <v>0.58977352323137988</v>
      </c>
      <c r="K16" s="18">
        <v>0.60822306238185253</v>
      </c>
      <c r="L16" s="18">
        <v>0.57628559286017844</v>
      </c>
      <c r="M16" s="24">
        <v>0.59140747370776459</v>
      </c>
    </row>
    <row r="17" spans="1:13" ht="20.100000000000001" customHeight="1">
      <c r="A17" s="6" t="s">
        <v>27</v>
      </c>
      <c r="B17" s="13">
        <v>1184</v>
      </c>
      <c r="C17" s="13">
        <v>1378</v>
      </c>
      <c r="D17" s="13">
        <f t="shared" si="2"/>
        <v>2562</v>
      </c>
      <c r="E17" s="13">
        <v>827</v>
      </c>
      <c r="F17" s="13">
        <v>920</v>
      </c>
      <c r="G17" s="13">
        <f t="shared" si="3"/>
        <v>1747</v>
      </c>
      <c r="H17" s="18">
        <f t="shared" si="0"/>
        <v>0.69847972972972971</v>
      </c>
      <c r="I17" s="18">
        <f t="shared" si="0"/>
        <v>0.66763425253991293</v>
      </c>
      <c r="J17" s="18">
        <f t="shared" si="0"/>
        <v>0.68188914910226384</v>
      </c>
      <c r="K17" s="18">
        <v>0.67783094098883567</v>
      </c>
      <c r="L17" s="18">
        <v>0.65821917808219177</v>
      </c>
      <c r="M17" s="24">
        <v>0.66728076639646283</v>
      </c>
    </row>
    <row r="18" spans="1:13" ht="20.100000000000001" customHeight="1">
      <c r="A18" s="6" t="s">
        <v>29</v>
      </c>
      <c r="B18" s="13">
        <v>2107</v>
      </c>
      <c r="C18" s="13">
        <v>2249</v>
      </c>
      <c r="D18" s="13">
        <f t="shared" si="2"/>
        <v>4356</v>
      </c>
      <c r="E18" s="13">
        <v>1352</v>
      </c>
      <c r="F18" s="13">
        <v>1420</v>
      </c>
      <c r="G18" s="13">
        <f t="shared" si="3"/>
        <v>2772</v>
      </c>
      <c r="H18" s="18">
        <f t="shared" si="0"/>
        <v>0.6416706217370669</v>
      </c>
      <c r="I18" s="18">
        <f t="shared" si="0"/>
        <v>0.63139172965762558</v>
      </c>
      <c r="J18" s="18">
        <f t="shared" si="0"/>
        <v>0.63636363636363635</v>
      </c>
      <c r="K18" s="18">
        <v>0.63828828828828832</v>
      </c>
      <c r="L18" s="18">
        <v>0.62023217247097839</v>
      </c>
      <c r="M18" s="24">
        <v>0.62888601036269431</v>
      </c>
    </row>
    <row r="19" spans="1:13" ht="20.100000000000001" customHeight="1">
      <c r="A19" s="6" t="s">
        <v>30</v>
      </c>
      <c r="B19" s="13">
        <v>8405</v>
      </c>
      <c r="C19" s="13">
        <v>8942</v>
      </c>
      <c r="D19" s="13">
        <f t="shared" si="2"/>
        <v>17347</v>
      </c>
      <c r="E19" s="13">
        <v>5381</v>
      </c>
      <c r="F19" s="13">
        <v>5492</v>
      </c>
      <c r="G19" s="13">
        <f t="shared" si="3"/>
        <v>10873</v>
      </c>
      <c r="H19" s="18">
        <f t="shared" si="0"/>
        <v>0.6402141582391434</v>
      </c>
      <c r="I19" s="18">
        <f t="shared" si="0"/>
        <v>0.61418027286960408</v>
      </c>
      <c r="J19" s="18">
        <f t="shared" si="0"/>
        <v>0.62679425837320579</v>
      </c>
      <c r="K19" s="18">
        <v>0.66774230724904926</v>
      </c>
      <c r="L19" s="18">
        <v>0.63002566295979467</v>
      </c>
      <c r="M19" s="24">
        <v>0.64817793554828329</v>
      </c>
    </row>
    <row r="20" spans="1:13" ht="20.100000000000001" customHeight="1">
      <c r="A20" s="6" t="s">
        <v>32</v>
      </c>
      <c r="B20" s="13">
        <v>3611</v>
      </c>
      <c r="C20" s="13">
        <v>3950</v>
      </c>
      <c r="D20" s="13">
        <f t="shared" si="2"/>
        <v>7561</v>
      </c>
      <c r="E20" s="13">
        <v>2407</v>
      </c>
      <c r="F20" s="13">
        <v>2517</v>
      </c>
      <c r="G20" s="13">
        <f t="shared" si="3"/>
        <v>4924</v>
      </c>
      <c r="H20" s="18">
        <f t="shared" si="0"/>
        <v>0.66657435613403493</v>
      </c>
      <c r="I20" s="18">
        <f t="shared" si="0"/>
        <v>0.63721518987341774</v>
      </c>
      <c r="J20" s="18">
        <f t="shared" si="0"/>
        <v>0.65123660891416479</v>
      </c>
      <c r="K20" s="18">
        <v>0.66684169073247568</v>
      </c>
      <c r="L20" s="18">
        <v>0.63546099290780156</v>
      </c>
      <c r="M20" s="24">
        <v>0.65032964299042173</v>
      </c>
    </row>
    <row r="21" spans="1:13" ht="20.100000000000001" customHeight="1">
      <c r="A21" s="6" t="s">
        <v>33</v>
      </c>
      <c r="B21" s="13">
        <v>1122</v>
      </c>
      <c r="C21" s="13">
        <v>1220</v>
      </c>
      <c r="D21" s="13">
        <f t="shared" si="2"/>
        <v>2342</v>
      </c>
      <c r="E21" s="15">
        <v>815</v>
      </c>
      <c r="F21" s="13">
        <v>839</v>
      </c>
      <c r="G21" s="13">
        <f t="shared" si="3"/>
        <v>1654</v>
      </c>
      <c r="H21" s="18">
        <f t="shared" si="0"/>
        <v>0.72638146167557949</v>
      </c>
      <c r="I21" s="18">
        <f t="shared" si="0"/>
        <v>0.68770491803278688</v>
      </c>
      <c r="J21" s="18">
        <f t="shared" si="0"/>
        <v>0.70623398804440651</v>
      </c>
      <c r="K21" s="18">
        <v>0.7553003533568905</v>
      </c>
      <c r="L21" s="18">
        <v>0.7151750972762646</v>
      </c>
      <c r="M21" s="24">
        <v>0.73396772858916015</v>
      </c>
    </row>
    <row r="22" spans="1:13" ht="20.100000000000001" customHeight="1">
      <c r="A22" s="6" t="s">
        <v>35</v>
      </c>
      <c r="B22" s="13">
        <v>1593</v>
      </c>
      <c r="C22" s="13">
        <v>1647</v>
      </c>
      <c r="D22" s="13">
        <f t="shared" si="2"/>
        <v>3240</v>
      </c>
      <c r="E22" s="13">
        <v>949</v>
      </c>
      <c r="F22" s="13">
        <v>976</v>
      </c>
      <c r="G22" s="13">
        <f t="shared" si="3"/>
        <v>1925</v>
      </c>
      <c r="H22" s="18">
        <f t="shared" si="0"/>
        <v>0.59573132454488387</v>
      </c>
      <c r="I22" s="18">
        <f t="shared" si="0"/>
        <v>0.59259259259259256</v>
      </c>
      <c r="J22" s="18">
        <f t="shared" si="0"/>
        <v>0.59413580246913578</v>
      </c>
      <c r="K22" s="18">
        <v>0.63067484662576689</v>
      </c>
      <c r="L22" s="18">
        <v>0.61763022323983963</v>
      </c>
      <c r="M22" s="24">
        <v>0.62392656203731123</v>
      </c>
    </row>
    <row r="23" spans="1:13" ht="20.100000000000001" customHeight="1">
      <c r="A23" s="6" t="s">
        <v>36</v>
      </c>
      <c r="B23" s="15">
        <v>481</v>
      </c>
      <c r="C23" s="15">
        <v>502</v>
      </c>
      <c r="D23" s="13">
        <f t="shared" si="2"/>
        <v>983</v>
      </c>
      <c r="E23" s="15">
        <v>370</v>
      </c>
      <c r="F23" s="15">
        <v>372</v>
      </c>
      <c r="G23" s="13">
        <f t="shared" si="3"/>
        <v>742</v>
      </c>
      <c r="H23" s="18">
        <f t="shared" si="0"/>
        <v>0.76923076923076927</v>
      </c>
      <c r="I23" s="18">
        <f t="shared" si="0"/>
        <v>0.7410358565737053</v>
      </c>
      <c r="J23" s="18">
        <f t="shared" si="0"/>
        <v>0.7548321464903357</v>
      </c>
      <c r="K23" s="18">
        <v>0.78586278586278591</v>
      </c>
      <c r="L23" s="18">
        <v>0.81889763779527547</v>
      </c>
      <c r="M23" s="24">
        <v>0.80283114256825072</v>
      </c>
    </row>
    <row r="24" spans="1:13" ht="20.100000000000001" customHeight="1">
      <c r="A24" s="6" t="s">
        <v>22</v>
      </c>
      <c r="B24" s="13">
        <v>1782</v>
      </c>
      <c r="C24" s="13">
        <v>1914</v>
      </c>
      <c r="D24" s="13">
        <f t="shared" si="2"/>
        <v>3696</v>
      </c>
      <c r="E24" s="13">
        <v>1089</v>
      </c>
      <c r="F24" s="13">
        <v>1122</v>
      </c>
      <c r="G24" s="13">
        <f t="shared" si="3"/>
        <v>2211</v>
      </c>
      <c r="H24" s="18">
        <f t="shared" si="0"/>
        <v>0.61111111111111116</v>
      </c>
      <c r="I24" s="18">
        <f t="shared" si="0"/>
        <v>0.58620689655172409</v>
      </c>
      <c r="J24" s="18">
        <f t="shared" si="0"/>
        <v>0.5982142857142857</v>
      </c>
      <c r="K24" s="18">
        <v>0.60382513661202186</v>
      </c>
      <c r="L24" s="18">
        <v>0.59272011805213964</v>
      </c>
      <c r="M24" s="24">
        <v>0.59798084390370176</v>
      </c>
    </row>
    <row r="25" spans="1:13" ht="20.100000000000001" customHeight="1">
      <c r="A25" s="8" t="s">
        <v>37</v>
      </c>
      <c r="B25" s="16">
        <v>2971</v>
      </c>
      <c r="C25" s="16">
        <v>3178</v>
      </c>
      <c r="D25" s="13">
        <f t="shared" si="2"/>
        <v>6149</v>
      </c>
      <c r="E25" s="16">
        <v>1839</v>
      </c>
      <c r="F25" s="16">
        <v>1834</v>
      </c>
      <c r="G25" s="13">
        <f t="shared" si="3"/>
        <v>3673</v>
      </c>
      <c r="H25" s="18">
        <f t="shared" si="0"/>
        <v>0.61898350723662077</v>
      </c>
      <c r="I25" s="18">
        <f t="shared" si="0"/>
        <v>0.5770925110132159</v>
      </c>
      <c r="J25" s="18">
        <f t="shared" si="0"/>
        <v>0.59733289965848091</v>
      </c>
      <c r="K25" s="21">
        <v>0.63981663392272425</v>
      </c>
      <c r="L25" s="21">
        <v>0.59048479373682627</v>
      </c>
      <c r="M25" s="26">
        <v>0.61411764705882355</v>
      </c>
    </row>
    <row r="26" spans="1:13" ht="20.100000000000001" customHeight="1">
      <c r="A26" s="7" t="s">
        <v>16</v>
      </c>
      <c r="B26" s="14">
        <f t="shared" ref="B26:G26" si="4">SUM(B11:B25)</f>
        <v>44057</v>
      </c>
      <c r="C26" s="14">
        <f t="shared" si="4"/>
        <v>47204</v>
      </c>
      <c r="D26" s="14">
        <f t="shared" si="4"/>
        <v>91261</v>
      </c>
      <c r="E26" s="14">
        <f t="shared" si="4"/>
        <v>27398</v>
      </c>
      <c r="F26" s="14">
        <f t="shared" si="4"/>
        <v>28173</v>
      </c>
      <c r="G26" s="14">
        <f t="shared" si="4"/>
        <v>55571</v>
      </c>
      <c r="H26" s="19">
        <f t="shared" si="0"/>
        <v>0.62187620582427305</v>
      </c>
      <c r="I26" s="19">
        <f t="shared" si="0"/>
        <v>0.59683501398186589</v>
      </c>
      <c r="J26" s="19">
        <f t="shared" si="0"/>
        <v>0.6089238557543748</v>
      </c>
      <c r="K26" s="19">
        <v>0.63826705293652886</v>
      </c>
      <c r="L26" s="19">
        <v>0.61023471340787749</v>
      </c>
      <c r="M26" s="25">
        <v>0.62365150894442167</v>
      </c>
    </row>
    <row r="27" spans="1:13" ht="20.100000000000001" customHeight="1">
      <c r="A27" s="9" t="s">
        <v>52</v>
      </c>
      <c r="B27" s="17">
        <f t="shared" ref="B27:G27" si="5">B10+B26</f>
        <v>116086</v>
      </c>
      <c r="C27" s="17">
        <f t="shared" si="5"/>
        <v>127010</v>
      </c>
      <c r="D27" s="17">
        <f t="shared" si="5"/>
        <v>243096</v>
      </c>
      <c r="E27" s="17">
        <f t="shared" si="5"/>
        <v>64474</v>
      </c>
      <c r="F27" s="17">
        <f t="shared" si="5"/>
        <v>67912</v>
      </c>
      <c r="G27" s="17">
        <f t="shared" si="5"/>
        <v>132386</v>
      </c>
      <c r="H27" s="20">
        <f t="shared" si="0"/>
        <v>0.55539858380855578</v>
      </c>
      <c r="I27" s="20">
        <f t="shared" si="0"/>
        <v>0.53469805527123848</v>
      </c>
      <c r="J27" s="20">
        <f t="shared" si="0"/>
        <v>0.54458320992529696</v>
      </c>
      <c r="K27" s="20">
        <v>0.56862101747389848</v>
      </c>
      <c r="L27" s="20">
        <v>0.5444811421265715</v>
      </c>
      <c r="M27" s="27">
        <v>0.55594624940563475</v>
      </c>
    </row>
    <row r="28" spans="1:13" ht="20.100000000000001" customHeight="1"/>
    <row r="29" spans="1:13" ht="20.100000000000001" customHeight="1">
      <c r="A29" s="3" t="s">
        <v>46</v>
      </c>
    </row>
    <row r="30" spans="1:13" ht="20.100000000000001" customHeight="1">
      <c r="A30" s="4" t="s">
        <v>0</v>
      </c>
      <c r="B30" s="11" t="s">
        <v>2</v>
      </c>
      <c r="C30" s="11"/>
      <c r="D30" s="11"/>
      <c r="E30" s="11" t="s">
        <v>7</v>
      </c>
      <c r="F30" s="11"/>
      <c r="G30" s="11"/>
      <c r="H30" s="11" t="s">
        <v>12</v>
      </c>
      <c r="I30" s="11"/>
      <c r="J30" s="11"/>
      <c r="K30" s="11" t="s">
        <v>1</v>
      </c>
      <c r="L30" s="11"/>
      <c r="M30" s="22"/>
    </row>
    <row r="31" spans="1:13" ht="20.100000000000001" customHeight="1">
      <c r="A31" s="5" t="s">
        <v>38</v>
      </c>
      <c r="B31" s="12" t="s">
        <v>4</v>
      </c>
      <c r="C31" s="12" t="s">
        <v>5</v>
      </c>
      <c r="D31" s="12" t="s">
        <v>9</v>
      </c>
      <c r="E31" s="12" t="s">
        <v>4</v>
      </c>
      <c r="F31" s="12" t="s">
        <v>5</v>
      </c>
      <c r="G31" s="12" t="s">
        <v>9</v>
      </c>
      <c r="H31" s="12" t="s">
        <v>4</v>
      </c>
      <c r="I31" s="12" t="s">
        <v>5</v>
      </c>
      <c r="J31" s="12" t="s">
        <v>9</v>
      </c>
      <c r="K31" s="12" t="s">
        <v>4</v>
      </c>
      <c r="L31" s="12" t="s">
        <v>5</v>
      </c>
      <c r="M31" s="23" t="s">
        <v>9</v>
      </c>
    </row>
    <row r="32" spans="1:13" ht="20.100000000000001" customHeight="1">
      <c r="A32" s="6" t="s">
        <v>14</v>
      </c>
      <c r="B32" s="13">
        <v>47927</v>
      </c>
      <c r="C32" s="13">
        <v>53985</v>
      </c>
      <c r="D32" s="13">
        <f>B32+C32</f>
        <v>101912</v>
      </c>
      <c r="E32" s="13">
        <v>24215</v>
      </c>
      <c r="F32" s="13">
        <v>26203</v>
      </c>
      <c r="G32" s="13">
        <f>E32+F32</f>
        <v>50418</v>
      </c>
      <c r="H32" s="18">
        <f t="shared" ref="H32:J52" si="6">E32/B32</f>
        <v>0.50524756400358883</v>
      </c>
      <c r="I32" s="18">
        <f t="shared" si="6"/>
        <v>0.48537556728720943</v>
      </c>
      <c r="J32" s="18">
        <f t="shared" si="6"/>
        <v>0.49472093570923936</v>
      </c>
      <c r="K32" s="18">
        <v>0.50750231552948444</v>
      </c>
      <c r="L32" s="18">
        <v>0.48565916866855935</v>
      </c>
      <c r="M32" s="24">
        <v>0.49590951677243006</v>
      </c>
    </row>
    <row r="33" spans="1:13" ht="20.100000000000001" customHeight="1">
      <c r="A33" s="6" t="s">
        <v>15</v>
      </c>
      <c r="B33" s="13">
        <v>15109</v>
      </c>
      <c r="C33" s="13">
        <v>15717</v>
      </c>
      <c r="D33" s="13">
        <f>B33+C33</f>
        <v>30826</v>
      </c>
      <c r="E33" s="13">
        <v>8028</v>
      </c>
      <c r="F33" s="13">
        <v>8256</v>
      </c>
      <c r="G33" s="13">
        <f>E33+F33</f>
        <v>16284</v>
      </c>
      <c r="H33" s="18">
        <f t="shared" si="6"/>
        <v>0.531338937057383</v>
      </c>
      <c r="I33" s="18">
        <f t="shared" si="6"/>
        <v>0.52529108608513075</v>
      </c>
      <c r="J33" s="18">
        <f t="shared" si="6"/>
        <v>0.52825536884448188</v>
      </c>
      <c r="K33" s="18">
        <v>0.56693118251593599</v>
      </c>
      <c r="L33" s="18">
        <v>0.55635802469135798</v>
      </c>
      <c r="M33" s="24">
        <v>0.56150630265408252</v>
      </c>
    </row>
    <row r="34" spans="1:13" ht="20.100000000000001" customHeight="1">
      <c r="A34" s="6" t="s">
        <v>18</v>
      </c>
      <c r="B34" s="13">
        <v>8993</v>
      </c>
      <c r="C34" s="13">
        <v>10104</v>
      </c>
      <c r="D34" s="13">
        <f>B34+C34</f>
        <v>19097</v>
      </c>
      <c r="E34" s="13">
        <v>4826</v>
      </c>
      <c r="F34" s="13">
        <v>5281</v>
      </c>
      <c r="G34" s="13">
        <f>E34+F34</f>
        <v>10107</v>
      </c>
      <c r="H34" s="18">
        <f t="shared" si="6"/>
        <v>0.53663960858445459</v>
      </c>
      <c r="I34" s="18">
        <f t="shared" si="6"/>
        <v>0.52266429136975456</v>
      </c>
      <c r="J34" s="18">
        <f t="shared" si="6"/>
        <v>0.52924543121956324</v>
      </c>
      <c r="K34" s="18">
        <v>0.54871520342612412</v>
      </c>
      <c r="L34" s="18">
        <v>0.5228321250353074</v>
      </c>
      <c r="M34" s="24">
        <v>0.53494313912128655</v>
      </c>
    </row>
    <row r="35" spans="1:13" ht="20.100000000000001" customHeight="1">
      <c r="A35" s="7" t="s">
        <v>11</v>
      </c>
      <c r="B35" s="14">
        <f t="shared" ref="B35:G35" si="7">SUM(B32:B34)</f>
        <v>72029</v>
      </c>
      <c r="C35" s="14">
        <f t="shared" si="7"/>
        <v>79806</v>
      </c>
      <c r="D35" s="14">
        <f t="shared" si="7"/>
        <v>151835</v>
      </c>
      <c r="E35" s="14">
        <f t="shared" si="7"/>
        <v>37069</v>
      </c>
      <c r="F35" s="14">
        <f t="shared" si="7"/>
        <v>39740</v>
      </c>
      <c r="G35" s="14">
        <f t="shared" si="7"/>
        <v>76809</v>
      </c>
      <c r="H35" s="19">
        <f t="shared" si="6"/>
        <v>0.51463993669216568</v>
      </c>
      <c r="I35" s="19">
        <f t="shared" si="6"/>
        <v>0.49795754705160006</v>
      </c>
      <c r="J35" s="19">
        <f t="shared" si="6"/>
        <v>0.5058715052524122</v>
      </c>
      <c r="K35" s="19">
        <v>0.52521862508356187</v>
      </c>
      <c r="L35" s="19">
        <v>0.50449436828137806</v>
      </c>
      <c r="M35" s="25">
        <v>0.51429050481079264</v>
      </c>
    </row>
    <row r="36" spans="1:13" ht="20.100000000000001" customHeight="1">
      <c r="A36" s="6" t="s">
        <v>19</v>
      </c>
      <c r="B36" s="13">
        <v>8194</v>
      </c>
      <c r="C36" s="13">
        <v>8812</v>
      </c>
      <c r="D36" s="13">
        <f t="shared" ref="D36:D50" si="8">B36+C36</f>
        <v>17006</v>
      </c>
      <c r="E36" s="13">
        <v>4681</v>
      </c>
      <c r="F36" s="13">
        <v>4844</v>
      </c>
      <c r="G36" s="13">
        <f t="shared" ref="G36:G50" si="9">E36+F36</f>
        <v>9525</v>
      </c>
      <c r="H36" s="18">
        <f t="shared" si="6"/>
        <v>0.57127166219184766</v>
      </c>
      <c r="I36" s="18">
        <f t="shared" si="6"/>
        <v>0.54970494779845669</v>
      </c>
      <c r="J36" s="18">
        <f t="shared" si="6"/>
        <v>0.5600964365518053</v>
      </c>
      <c r="K36" s="18">
        <v>0.59552845528455289</v>
      </c>
      <c r="L36" s="18">
        <v>0.57138172278093569</v>
      </c>
      <c r="M36" s="24">
        <v>0.58291457286432158</v>
      </c>
    </row>
    <row r="37" spans="1:13" ht="20.100000000000001" customHeight="1">
      <c r="A37" s="6" t="s">
        <v>13</v>
      </c>
      <c r="B37" s="13">
        <v>2030</v>
      </c>
      <c r="C37" s="13">
        <v>2192</v>
      </c>
      <c r="D37" s="13">
        <f t="shared" si="8"/>
        <v>4222</v>
      </c>
      <c r="E37" s="13">
        <v>1187</v>
      </c>
      <c r="F37" s="13">
        <v>1228</v>
      </c>
      <c r="G37" s="13">
        <f t="shared" si="9"/>
        <v>2415</v>
      </c>
      <c r="H37" s="18">
        <f t="shared" si="6"/>
        <v>0.58472906403940883</v>
      </c>
      <c r="I37" s="18">
        <f t="shared" si="6"/>
        <v>0.56021897810218979</v>
      </c>
      <c r="J37" s="18">
        <f t="shared" si="6"/>
        <v>0.57200378967314069</v>
      </c>
      <c r="K37" s="18">
        <v>0.60092378752886833</v>
      </c>
      <c r="L37" s="18">
        <v>0.57251264755480602</v>
      </c>
      <c r="M37" s="24">
        <v>0.58607009036808477</v>
      </c>
    </row>
    <row r="38" spans="1:13" ht="20.100000000000001" customHeight="1">
      <c r="A38" s="6" t="s">
        <v>21</v>
      </c>
      <c r="B38" s="13">
        <v>4845</v>
      </c>
      <c r="C38" s="13">
        <v>4997</v>
      </c>
      <c r="D38" s="13">
        <f t="shared" si="8"/>
        <v>9842</v>
      </c>
      <c r="E38" s="13">
        <v>2861</v>
      </c>
      <c r="F38" s="13">
        <v>2872</v>
      </c>
      <c r="G38" s="13">
        <f t="shared" si="9"/>
        <v>5733</v>
      </c>
      <c r="H38" s="18">
        <f t="shared" si="6"/>
        <v>0.59050567595459236</v>
      </c>
      <c r="I38" s="18">
        <f t="shared" si="6"/>
        <v>0.57474484690814487</v>
      </c>
      <c r="J38" s="18">
        <f t="shared" si="6"/>
        <v>0.58250355618776672</v>
      </c>
      <c r="K38" s="18">
        <v>0.6062850280224179</v>
      </c>
      <c r="L38" s="18">
        <v>0.58956086286594767</v>
      </c>
      <c r="M38" s="24">
        <v>0.59776207302709072</v>
      </c>
    </row>
    <row r="39" spans="1:13" ht="20.100000000000001" customHeight="1">
      <c r="A39" s="6" t="s">
        <v>23</v>
      </c>
      <c r="B39" s="13">
        <v>1698</v>
      </c>
      <c r="C39" s="13">
        <v>1805</v>
      </c>
      <c r="D39" s="13">
        <f t="shared" si="8"/>
        <v>3503</v>
      </c>
      <c r="E39" s="13">
        <v>1177</v>
      </c>
      <c r="F39" s="13">
        <v>1206</v>
      </c>
      <c r="G39" s="13">
        <f t="shared" si="9"/>
        <v>2383</v>
      </c>
      <c r="H39" s="18">
        <f t="shared" si="6"/>
        <v>0.693168433451119</v>
      </c>
      <c r="I39" s="18">
        <f t="shared" si="6"/>
        <v>0.66814404432132968</v>
      </c>
      <c r="J39" s="18">
        <f t="shared" si="6"/>
        <v>0.68027405081358838</v>
      </c>
      <c r="K39" s="18">
        <v>0.72200113700966462</v>
      </c>
      <c r="L39" s="18">
        <v>0.68874868559411151</v>
      </c>
      <c r="M39" s="24">
        <v>0.70472548484020758</v>
      </c>
    </row>
    <row r="40" spans="1:13" ht="20.100000000000001" customHeight="1">
      <c r="A40" s="6" t="s">
        <v>24</v>
      </c>
      <c r="B40" s="13">
        <v>1979</v>
      </c>
      <c r="C40" s="13">
        <v>2190</v>
      </c>
      <c r="D40" s="13">
        <f t="shared" si="8"/>
        <v>4169</v>
      </c>
      <c r="E40" s="13">
        <v>1205</v>
      </c>
      <c r="F40" s="13">
        <v>1262</v>
      </c>
      <c r="G40" s="13">
        <f t="shared" si="9"/>
        <v>2467</v>
      </c>
      <c r="H40" s="18">
        <f t="shared" si="6"/>
        <v>0.60889338049519959</v>
      </c>
      <c r="I40" s="18">
        <f t="shared" si="6"/>
        <v>0.57625570776255708</v>
      </c>
      <c r="J40" s="18">
        <f t="shared" si="6"/>
        <v>0.59174862077236745</v>
      </c>
      <c r="K40" s="18">
        <v>0.62253249879634087</v>
      </c>
      <c r="L40" s="18">
        <v>0.58534482758620687</v>
      </c>
      <c r="M40" s="24">
        <v>0.60291107573345459</v>
      </c>
    </row>
    <row r="41" spans="1:13" ht="20.100000000000001" customHeight="1">
      <c r="A41" s="6" t="s">
        <v>25</v>
      </c>
      <c r="B41" s="13">
        <v>2055</v>
      </c>
      <c r="C41" s="13">
        <v>2228</v>
      </c>
      <c r="D41" s="13">
        <f t="shared" si="8"/>
        <v>4283</v>
      </c>
      <c r="E41" s="13">
        <v>1257</v>
      </c>
      <c r="F41" s="13">
        <v>1269</v>
      </c>
      <c r="G41" s="13">
        <f t="shared" si="9"/>
        <v>2526</v>
      </c>
      <c r="H41" s="18">
        <f t="shared" si="6"/>
        <v>0.61167883211678831</v>
      </c>
      <c r="I41" s="18">
        <f t="shared" si="6"/>
        <v>0.56956912028725315</v>
      </c>
      <c r="J41" s="18">
        <f t="shared" si="6"/>
        <v>0.58977352323137988</v>
      </c>
      <c r="K41" s="18">
        <v>0.60822306238185253</v>
      </c>
      <c r="L41" s="18">
        <v>0.57628559286017844</v>
      </c>
      <c r="M41" s="24">
        <v>0.59140747370776459</v>
      </c>
    </row>
    <row r="42" spans="1:13" ht="20.100000000000001" customHeight="1">
      <c r="A42" s="6" t="s">
        <v>27</v>
      </c>
      <c r="B42" s="13">
        <v>1184</v>
      </c>
      <c r="C42" s="13">
        <v>1378</v>
      </c>
      <c r="D42" s="13">
        <f t="shared" si="8"/>
        <v>2562</v>
      </c>
      <c r="E42" s="13">
        <v>827</v>
      </c>
      <c r="F42" s="13">
        <v>919</v>
      </c>
      <c r="G42" s="13">
        <f t="shared" si="9"/>
        <v>1746</v>
      </c>
      <c r="H42" s="18">
        <f t="shared" si="6"/>
        <v>0.69847972972972971</v>
      </c>
      <c r="I42" s="18">
        <f t="shared" si="6"/>
        <v>0.66690856313497837</v>
      </c>
      <c r="J42" s="18">
        <f t="shared" si="6"/>
        <v>0.68149882903981263</v>
      </c>
      <c r="K42" s="18">
        <v>0.67783094098883567</v>
      </c>
      <c r="L42" s="18">
        <v>0.65821917808219177</v>
      </c>
      <c r="M42" s="24">
        <v>0.66728076639646283</v>
      </c>
    </row>
    <row r="43" spans="1:13" ht="20.100000000000001" customHeight="1">
      <c r="A43" s="6" t="s">
        <v>29</v>
      </c>
      <c r="B43" s="13">
        <v>2107</v>
      </c>
      <c r="C43" s="13">
        <v>2249</v>
      </c>
      <c r="D43" s="13">
        <f t="shared" si="8"/>
        <v>4356</v>
      </c>
      <c r="E43" s="13">
        <v>1352</v>
      </c>
      <c r="F43" s="13">
        <v>1420</v>
      </c>
      <c r="G43" s="13">
        <f t="shared" si="9"/>
        <v>2772</v>
      </c>
      <c r="H43" s="18">
        <f t="shared" si="6"/>
        <v>0.6416706217370669</v>
      </c>
      <c r="I43" s="18">
        <f t="shared" si="6"/>
        <v>0.63139172965762558</v>
      </c>
      <c r="J43" s="18">
        <f t="shared" si="6"/>
        <v>0.63636363636363635</v>
      </c>
      <c r="K43" s="18">
        <v>0.63828828828828832</v>
      </c>
      <c r="L43" s="18">
        <v>0.62023217247097839</v>
      </c>
      <c r="M43" s="24">
        <v>0.62888601036269431</v>
      </c>
    </row>
    <row r="44" spans="1:13" ht="20.100000000000001" customHeight="1">
      <c r="A44" s="6" t="s">
        <v>30</v>
      </c>
      <c r="B44" s="13">
        <v>8405</v>
      </c>
      <c r="C44" s="13">
        <v>8942</v>
      </c>
      <c r="D44" s="13">
        <f t="shared" si="8"/>
        <v>17347</v>
      </c>
      <c r="E44" s="13">
        <v>5381</v>
      </c>
      <c r="F44" s="13">
        <v>5492</v>
      </c>
      <c r="G44" s="13">
        <f t="shared" si="9"/>
        <v>10873</v>
      </c>
      <c r="H44" s="18">
        <f t="shared" si="6"/>
        <v>0.6402141582391434</v>
      </c>
      <c r="I44" s="18">
        <f t="shared" si="6"/>
        <v>0.61418027286960408</v>
      </c>
      <c r="J44" s="18">
        <f t="shared" si="6"/>
        <v>0.62679425837320579</v>
      </c>
      <c r="K44" s="18">
        <v>0.66762706004379391</v>
      </c>
      <c r="L44" s="18">
        <v>0.63002566295979467</v>
      </c>
      <c r="M44" s="24">
        <v>0.64812246935492812</v>
      </c>
    </row>
    <row r="45" spans="1:13" ht="20.100000000000001" customHeight="1">
      <c r="A45" s="6" t="s">
        <v>32</v>
      </c>
      <c r="B45" s="13">
        <v>3611</v>
      </c>
      <c r="C45" s="13">
        <v>3950</v>
      </c>
      <c r="D45" s="13">
        <f t="shared" si="8"/>
        <v>7561</v>
      </c>
      <c r="E45" s="13">
        <v>2407</v>
      </c>
      <c r="F45" s="13">
        <v>2517</v>
      </c>
      <c r="G45" s="13">
        <f t="shared" si="9"/>
        <v>4924</v>
      </c>
      <c r="H45" s="18">
        <f t="shared" si="6"/>
        <v>0.66657435613403493</v>
      </c>
      <c r="I45" s="18">
        <f t="shared" si="6"/>
        <v>0.63721518987341774</v>
      </c>
      <c r="J45" s="18">
        <f t="shared" si="6"/>
        <v>0.65123660891416479</v>
      </c>
      <c r="K45" s="18">
        <v>0.66684169073247568</v>
      </c>
      <c r="L45" s="18">
        <v>0.63546099290780156</v>
      </c>
      <c r="M45" s="24">
        <v>0.65032964299042173</v>
      </c>
    </row>
    <row r="46" spans="1:13" ht="20.100000000000001" customHeight="1">
      <c r="A46" s="6" t="s">
        <v>33</v>
      </c>
      <c r="B46" s="13">
        <v>1122</v>
      </c>
      <c r="C46" s="13">
        <v>1220</v>
      </c>
      <c r="D46" s="13">
        <f t="shared" si="8"/>
        <v>2342</v>
      </c>
      <c r="E46" s="15">
        <v>815</v>
      </c>
      <c r="F46" s="13">
        <v>839</v>
      </c>
      <c r="G46" s="13">
        <f t="shared" si="9"/>
        <v>1654</v>
      </c>
      <c r="H46" s="18">
        <f t="shared" si="6"/>
        <v>0.72638146167557949</v>
      </c>
      <c r="I46" s="18">
        <f t="shared" si="6"/>
        <v>0.68770491803278688</v>
      </c>
      <c r="J46" s="18">
        <f t="shared" si="6"/>
        <v>0.70623398804440651</v>
      </c>
      <c r="K46" s="18">
        <v>0.7553003533568905</v>
      </c>
      <c r="L46" s="18">
        <v>0.7151750972762646</v>
      </c>
      <c r="M46" s="24">
        <v>0.73396772858916015</v>
      </c>
    </row>
    <row r="47" spans="1:13" ht="20.100000000000001" customHeight="1">
      <c r="A47" s="6" t="s">
        <v>35</v>
      </c>
      <c r="B47" s="13">
        <v>1593</v>
      </c>
      <c r="C47" s="13">
        <v>1647</v>
      </c>
      <c r="D47" s="13">
        <f t="shared" si="8"/>
        <v>3240</v>
      </c>
      <c r="E47" s="13">
        <v>949</v>
      </c>
      <c r="F47" s="13">
        <v>976</v>
      </c>
      <c r="G47" s="13">
        <f t="shared" si="9"/>
        <v>1925</v>
      </c>
      <c r="H47" s="18">
        <f t="shared" si="6"/>
        <v>0.59573132454488387</v>
      </c>
      <c r="I47" s="18">
        <f t="shared" si="6"/>
        <v>0.59259259259259256</v>
      </c>
      <c r="J47" s="18">
        <f t="shared" si="6"/>
        <v>0.59413580246913578</v>
      </c>
      <c r="K47" s="18">
        <v>0.63067484662576689</v>
      </c>
      <c r="L47" s="18">
        <v>0.61763022323983963</v>
      </c>
      <c r="M47" s="24">
        <v>0.62392656203731123</v>
      </c>
    </row>
    <row r="48" spans="1:13" ht="20.100000000000001" customHeight="1">
      <c r="A48" s="6" t="s">
        <v>36</v>
      </c>
      <c r="B48" s="15">
        <v>481</v>
      </c>
      <c r="C48" s="15">
        <v>502</v>
      </c>
      <c r="D48" s="13">
        <f t="shared" si="8"/>
        <v>983</v>
      </c>
      <c r="E48" s="15">
        <v>370</v>
      </c>
      <c r="F48" s="15">
        <v>372</v>
      </c>
      <c r="G48" s="13">
        <f t="shared" si="9"/>
        <v>742</v>
      </c>
      <c r="H48" s="18">
        <f t="shared" si="6"/>
        <v>0.76923076923076927</v>
      </c>
      <c r="I48" s="18">
        <f t="shared" si="6"/>
        <v>0.7410358565737053</v>
      </c>
      <c r="J48" s="18">
        <f t="shared" si="6"/>
        <v>0.7548321464903357</v>
      </c>
      <c r="K48" s="18">
        <v>0.78586278586278591</v>
      </c>
      <c r="L48" s="18">
        <v>0.81889763779527547</v>
      </c>
      <c r="M48" s="24">
        <v>0.80283114256825072</v>
      </c>
    </row>
    <row r="49" spans="1:13" ht="20.100000000000001" customHeight="1">
      <c r="A49" s="6" t="s">
        <v>22</v>
      </c>
      <c r="B49" s="13">
        <v>1782</v>
      </c>
      <c r="C49" s="13">
        <v>1914</v>
      </c>
      <c r="D49" s="13">
        <f t="shared" si="8"/>
        <v>3696</v>
      </c>
      <c r="E49" s="13">
        <v>1089</v>
      </c>
      <c r="F49" s="13">
        <v>1120</v>
      </c>
      <c r="G49" s="13">
        <f t="shared" si="9"/>
        <v>2209</v>
      </c>
      <c r="H49" s="18">
        <f t="shared" si="6"/>
        <v>0.61111111111111116</v>
      </c>
      <c r="I49" s="18">
        <f t="shared" si="6"/>
        <v>0.58516196447230928</v>
      </c>
      <c r="J49" s="18">
        <f t="shared" si="6"/>
        <v>0.59767316017316019</v>
      </c>
      <c r="K49" s="18">
        <v>0.60273224043715845</v>
      </c>
      <c r="L49" s="18">
        <v>0.59272011805213964</v>
      </c>
      <c r="M49" s="24">
        <v>0.5974631115713176</v>
      </c>
    </row>
    <row r="50" spans="1:13" ht="20.100000000000001" customHeight="1">
      <c r="A50" s="8" t="s">
        <v>37</v>
      </c>
      <c r="B50" s="16">
        <v>2971</v>
      </c>
      <c r="C50" s="16">
        <v>3178</v>
      </c>
      <c r="D50" s="13">
        <f t="shared" si="8"/>
        <v>6149</v>
      </c>
      <c r="E50" s="16">
        <v>1839</v>
      </c>
      <c r="F50" s="16">
        <v>1834</v>
      </c>
      <c r="G50" s="13">
        <f t="shared" si="9"/>
        <v>3673</v>
      </c>
      <c r="H50" s="21">
        <f t="shared" si="6"/>
        <v>0.61898350723662077</v>
      </c>
      <c r="I50" s="21">
        <f t="shared" si="6"/>
        <v>0.5770925110132159</v>
      </c>
      <c r="J50" s="21">
        <f t="shared" si="6"/>
        <v>0.59733289965848091</v>
      </c>
      <c r="K50" s="21">
        <v>0.63948919449901764</v>
      </c>
      <c r="L50" s="21">
        <v>0.59048479373682627</v>
      </c>
      <c r="M50" s="26">
        <v>0.61396078431372547</v>
      </c>
    </row>
    <row r="51" spans="1:13" ht="20.100000000000001" customHeight="1">
      <c r="A51" s="7" t="s">
        <v>16</v>
      </c>
      <c r="B51" s="14">
        <f t="shared" ref="B51:G51" si="10">SUM(B36:B50)</f>
        <v>44057</v>
      </c>
      <c r="C51" s="14">
        <f t="shared" si="10"/>
        <v>47204</v>
      </c>
      <c r="D51" s="14">
        <f t="shared" si="10"/>
        <v>91261</v>
      </c>
      <c r="E51" s="14">
        <f t="shared" si="10"/>
        <v>27397</v>
      </c>
      <c r="F51" s="14">
        <f t="shared" si="10"/>
        <v>28170</v>
      </c>
      <c r="G51" s="14">
        <f t="shared" si="10"/>
        <v>55567</v>
      </c>
      <c r="H51" s="19">
        <f t="shared" si="6"/>
        <v>0.62185350795560301</v>
      </c>
      <c r="I51" s="19">
        <f t="shared" si="6"/>
        <v>0.59677146004575887</v>
      </c>
      <c r="J51" s="19">
        <f t="shared" si="6"/>
        <v>0.60888002542159292</v>
      </c>
      <c r="K51" s="19">
        <v>0.63817926433148975</v>
      </c>
      <c r="L51" s="19">
        <v>0.61019441926060236</v>
      </c>
      <c r="M51" s="25">
        <v>0.62358848307230119</v>
      </c>
    </row>
    <row r="52" spans="1:13" ht="20.100000000000001" customHeight="1">
      <c r="A52" s="9" t="s">
        <v>52</v>
      </c>
      <c r="B52" s="17">
        <f t="shared" ref="B52:G52" si="11">SUM(B35+B51)</f>
        <v>116086</v>
      </c>
      <c r="C52" s="17">
        <f t="shared" si="11"/>
        <v>127010</v>
      </c>
      <c r="D52" s="17">
        <f t="shared" si="11"/>
        <v>243096</v>
      </c>
      <c r="E52" s="17">
        <f t="shared" si="11"/>
        <v>64466</v>
      </c>
      <c r="F52" s="17">
        <f t="shared" si="11"/>
        <v>67910</v>
      </c>
      <c r="G52" s="17">
        <f t="shared" si="11"/>
        <v>132376</v>
      </c>
      <c r="H52" s="20">
        <f t="shared" si="6"/>
        <v>0.55532966938304362</v>
      </c>
      <c r="I52" s="20">
        <f t="shared" si="6"/>
        <v>0.53468230847964726</v>
      </c>
      <c r="J52" s="20">
        <f t="shared" si="6"/>
        <v>0.54454207391318654</v>
      </c>
      <c r="K52" s="20">
        <v>0.56852006091045992</v>
      </c>
      <c r="L52" s="20">
        <v>0.5444202611792639</v>
      </c>
      <c r="M52" s="27">
        <v>0.55586633475448222</v>
      </c>
    </row>
    <row r="53" spans="1:13" ht="20.100000000000001" customHeight="1"/>
    <row r="54" spans="1:13" ht="20.100000000000001" customHeight="1"/>
  </sheetData>
  <mergeCells count="9">
    <mergeCell ref="A1:M1"/>
    <mergeCell ref="B5:D5"/>
    <mergeCell ref="E5:G5"/>
    <mergeCell ref="H5:J5"/>
    <mergeCell ref="K5:M5"/>
    <mergeCell ref="B30:D30"/>
    <mergeCell ref="E30:G30"/>
    <mergeCell ref="H30:J30"/>
    <mergeCell ref="K30:M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G52"/>
  <sheetViews>
    <sheetView tabSelected="1" view="pageBreakPreview" zoomScale="60" workbookViewId="0">
      <selection activeCell="D32" sqref="D32"/>
    </sheetView>
  </sheetViews>
  <sheetFormatPr defaultRowHeight="13.5"/>
  <cols>
    <col min="1" max="1" width="13.625" customWidth="1"/>
    <col min="2" max="7" width="15.5" customWidth="1"/>
    <col min="8" max="32" width="15.625" customWidth="1"/>
  </cols>
  <sheetData>
    <row r="1" spans="1:7" ht="30" customHeight="1">
      <c r="A1" s="28" t="s">
        <v>44</v>
      </c>
      <c r="B1" s="28"/>
      <c r="C1" s="28"/>
      <c r="D1" s="28"/>
      <c r="E1" s="28"/>
      <c r="F1" s="28"/>
      <c r="G1" s="28"/>
    </row>
    <row r="2" spans="1:7" ht="20.100000000000001" customHeight="1">
      <c r="A2" s="1"/>
      <c r="B2" s="1"/>
      <c r="C2" s="1"/>
      <c r="D2" s="1"/>
      <c r="E2" s="1"/>
      <c r="F2" s="1"/>
      <c r="G2" s="1"/>
    </row>
    <row r="3" spans="1:7" ht="20.100000000000001" customHeight="1">
      <c r="A3" s="2" t="s">
        <v>34</v>
      </c>
      <c r="B3" s="10"/>
      <c r="C3" s="10"/>
      <c r="D3" s="10"/>
      <c r="E3" s="10"/>
      <c r="F3" s="10"/>
      <c r="G3" s="10"/>
    </row>
    <row r="4" spans="1:7" ht="20.100000000000001" customHeight="1">
      <c r="A4" s="29" t="s">
        <v>39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55">
        <v>6</v>
      </c>
    </row>
    <row r="5" spans="1:7" ht="20.100000000000001" customHeight="1">
      <c r="A5" s="30"/>
      <c r="B5" s="38" t="s">
        <v>54</v>
      </c>
      <c r="C5" s="38" t="s">
        <v>55</v>
      </c>
      <c r="D5" s="38" t="s">
        <v>41</v>
      </c>
      <c r="E5" s="38" t="s">
        <v>56</v>
      </c>
      <c r="F5" s="38" t="s">
        <v>60</v>
      </c>
      <c r="G5" s="47" t="s">
        <v>62</v>
      </c>
    </row>
    <row r="6" spans="1:7" ht="20.100000000000001" customHeight="1">
      <c r="A6" s="31"/>
      <c r="B6" s="39" t="s">
        <v>50</v>
      </c>
      <c r="C6" s="39" t="s">
        <v>48</v>
      </c>
      <c r="D6" s="39" t="s">
        <v>51</v>
      </c>
      <c r="E6" s="39" t="s">
        <v>59</v>
      </c>
      <c r="F6" s="39" t="s">
        <v>8</v>
      </c>
      <c r="G6" s="48" t="s">
        <v>73</v>
      </c>
    </row>
    <row r="7" spans="1:7" ht="20.100000000000001" customHeight="1">
      <c r="A7" s="32" t="s">
        <v>14</v>
      </c>
      <c r="B7" s="40">
        <v>244</v>
      </c>
      <c r="C7" s="40">
        <v>19390</v>
      </c>
      <c r="D7" s="40">
        <v>4514</v>
      </c>
      <c r="E7" s="40">
        <v>149</v>
      </c>
      <c r="F7" s="40">
        <v>8215</v>
      </c>
      <c r="G7" s="49">
        <v>11002</v>
      </c>
    </row>
    <row r="8" spans="1:7" ht="20.100000000000001" customHeight="1">
      <c r="A8" s="32" t="s">
        <v>15</v>
      </c>
      <c r="B8" s="40">
        <v>77</v>
      </c>
      <c r="C8" s="40">
        <v>5922</v>
      </c>
      <c r="D8" s="40">
        <v>1703</v>
      </c>
      <c r="E8" s="40">
        <v>79</v>
      </c>
      <c r="F8" s="40">
        <v>2851</v>
      </c>
      <c r="G8" s="49">
        <v>3165</v>
      </c>
    </row>
    <row r="9" spans="1:7" ht="20.100000000000001" customHeight="1">
      <c r="A9" s="33" t="s">
        <v>18</v>
      </c>
      <c r="B9" s="41">
        <v>59</v>
      </c>
      <c r="C9" s="41">
        <v>4309</v>
      </c>
      <c r="D9" s="41">
        <v>722</v>
      </c>
      <c r="E9" s="41">
        <v>23</v>
      </c>
      <c r="F9" s="40">
        <v>1336</v>
      </c>
      <c r="G9" s="49">
        <v>1953</v>
      </c>
    </row>
    <row r="10" spans="1:7" ht="20.100000000000001" customHeight="1">
      <c r="A10" s="34" t="s">
        <v>17</v>
      </c>
      <c r="B10" s="42">
        <f t="shared" ref="B10:G10" si="0">SUM(B7:B9)</f>
        <v>380</v>
      </c>
      <c r="C10" s="42">
        <f t="shared" si="0"/>
        <v>29621</v>
      </c>
      <c r="D10" s="42">
        <f t="shared" si="0"/>
        <v>6939</v>
      </c>
      <c r="E10" s="42">
        <f t="shared" si="0"/>
        <v>251</v>
      </c>
      <c r="F10" s="42">
        <f t="shared" si="0"/>
        <v>12402</v>
      </c>
      <c r="G10" s="42">
        <f t="shared" si="0"/>
        <v>16120</v>
      </c>
    </row>
    <row r="11" spans="1:7" ht="20.100000000000001" customHeight="1">
      <c r="A11" s="35" t="s">
        <v>19</v>
      </c>
      <c r="B11" s="43">
        <v>58</v>
      </c>
      <c r="C11" s="43">
        <v>4351</v>
      </c>
      <c r="D11" s="43">
        <v>668</v>
      </c>
      <c r="E11" s="43">
        <v>27</v>
      </c>
      <c r="F11" s="40">
        <v>1580</v>
      </c>
      <c r="G11" s="49">
        <v>1487</v>
      </c>
    </row>
    <row r="12" spans="1:7" ht="20.100000000000001" customHeight="1">
      <c r="A12" s="32" t="s">
        <v>13</v>
      </c>
      <c r="B12" s="40">
        <v>12</v>
      </c>
      <c r="C12" s="40">
        <v>1020</v>
      </c>
      <c r="D12" s="40">
        <v>248</v>
      </c>
      <c r="E12" s="40">
        <v>6</v>
      </c>
      <c r="F12" s="40">
        <v>264</v>
      </c>
      <c r="G12" s="49">
        <v>570</v>
      </c>
    </row>
    <row r="13" spans="1:7" ht="20.100000000000001" customHeight="1">
      <c r="A13" s="32" t="s">
        <v>21</v>
      </c>
      <c r="B13" s="40">
        <v>62</v>
      </c>
      <c r="C13" s="40">
        <v>2545</v>
      </c>
      <c r="D13" s="40">
        <v>388</v>
      </c>
      <c r="E13" s="40">
        <v>10</v>
      </c>
      <c r="F13" s="40">
        <v>734</v>
      </c>
      <c r="G13" s="49">
        <v>1317</v>
      </c>
    </row>
    <row r="14" spans="1:7" ht="20.100000000000001" customHeight="1">
      <c r="A14" s="32" t="s">
        <v>23</v>
      </c>
      <c r="B14" s="40">
        <v>13</v>
      </c>
      <c r="C14" s="40">
        <v>949</v>
      </c>
      <c r="D14" s="40">
        <v>94</v>
      </c>
      <c r="E14" s="40">
        <v>2</v>
      </c>
      <c r="F14" s="40">
        <v>353</v>
      </c>
      <c r="G14" s="49">
        <v>552</v>
      </c>
    </row>
    <row r="15" spans="1:7" ht="20.100000000000001" customHeight="1">
      <c r="A15" s="32" t="s">
        <v>24</v>
      </c>
      <c r="B15" s="40">
        <v>20</v>
      </c>
      <c r="C15" s="40">
        <v>1008</v>
      </c>
      <c r="D15" s="40">
        <v>255</v>
      </c>
      <c r="E15" s="40">
        <v>11</v>
      </c>
      <c r="F15" s="40">
        <v>395</v>
      </c>
      <c r="G15" s="49">
        <v>431</v>
      </c>
    </row>
    <row r="16" spans="1:7" ht="20.100000000000001" customHeight="1">
      <c r="A16" s="32" t="s">
        <v>25</v>
      </c>
      <c r="B16" s="40">
        <v>18</v>
      </c>
      <c r="C16" s="40">
        <v>1031</v>
      </c>
      <c r="D16" s="40">
        <v>239</v>
      </c>
      <c r="E16" s="40">
        <v>14</v>
      </c>
      <c r="F16" s="40">
        <v>331</v>
      </c>
      <c r="G16" s="49">
        <v>541</v>
      </c>
    </row>
    <row r="17" spans="1:7" ht="20.100000000000001" customHeight="1">
      <c r="A17" s="32" t="s">
        <v>27</v>
      </c>
      <c r="B17" s="40">
        <v>7</v>
      </c>
      <c r="C17" s="40">
        <v>612</v>
      </c>
      <c r="D17" s="40">
        <v>102</v>
      </c>
      <c r="E17" s="40">
        <v>4</v>
      </c>
      <c r="F17" s="40">
        <v>303</v>
      </c>
      <c r="G17" s="49">
        <v>462</v>
      </c>
    </row>
    <row r="18" spans="1:7" ht="20.100000000000001" customHeight="1">
      <c r="A18" s="32" t="s">
        <v>29</v>
      </c>
      <c r="B18" s="40">
        <v>18</v>
      </c>
      <c r="C18" s="40">
        <v>1250</v>
      </c>
      <c r="D18" s="40">
        <v>153</v>
      </c>
      <c r="E18" s="40">
        <v>20</v>
      </c>
      <c r="F18" s="40">
        <v>464</v>
      </c>
      <c r="G18" s="49">
        <v>465</v>
      </c>
    </row>
    <row r="19" spans="1:7" ht="20.100000000000001" customHeight="1">
      <c r="A19" s="32" t="s">
        <v>30</v>
      </c>
      <c r="B19" s="40">
        <v>56</v>
      </c>
      <c r="C19" s="40">
        <v>4552</v>
      </c>
      <c r="D19" s="40">
        <v>675</v>
      </c>
      <c r="E19" s="40">
        <v>39</v>
      </c>
      <c r="F19" s="40">
        <v>1752</v>
      </c>
      <c r="G19" s="49">
        <v>2472</v>
      </c>
    </row>
    <row r="20" spans="1:7" ht="20.100000000000001" customHeight="1">
      <c r="A20" s="32" t="s">
        <v>32</v>
      </c>
      <c r="B20" s="40">
        <v>32</v>
      </c>
      <c r="C20" s="40">
        <v>2443</v>
      </c>
      <c r="D20" s="40">
        <v>193</v>
      </c>
      <c r="E20" s="40">
        <v>13</v>
      </c>
      <c r="F20" s="40">
        <v>852</v>
      </c>
      <c r="G20" s="49">
        <v>802</v>
      </c>
    </row>
    <row r="21" spans="1:7" ht="20.100000000000001" customHeight="1">
      <c r="A21" s="32" t="s">
        <v>33</v>
      </c>
      <c r="B21" s="40">
        <v>7</v>
      </c>
      <c r="C21" s="40">
        <v>686</v>
      </c>
      <c r="D21" s="40">
        <v>64</v>
      </c>
      <c r="E21" s="40">
        <v>13</v>
      </c>
      <c r="F21" s="40">
        <v>265</v>
      </c>
      <c r="G21" s="49">
        <v>338</v>
      </c>
    </row>
    <row r="22" spans="1:7" ht="20.100000000000001" customHeight="1">
      <c r="A22" s="32" t="s">
        <v>35</v>
      </c>
      <c r="B22" s="40">
        <v>15</v>
      </c>
      <c r="C22" s="40">
        <v>838</v>
      </c>
      <c r="D22" s="40">
        <v>105</v>
      </c>
      <c r="E22" s="40">
        <v>5</v>
      </c>
      <c r="F22" s="40">
        <v>301</v>
      </c>
      <c r="G22" s="49">
        <v>388</v>
      </c>
    </row>
    <row r="23" spans="1:7" ht="20.100000000000001" customHeight="1">
      <c r="A23" s="32" t="s">
        <v>36</v>
      </c>
      <c r="B23" s="40">
        <v>7</v>
      </c>
      <c r="C23" s="40">
        <v>362</v>
      </c>
      <c r="D23" s="40">
        <v>37</v>
      </c>
      <c r="E23" s="40">
        <v>5</v>
      </c>
      <c r="F23" s="40">
        <v>103</v>
      </c>
      <c r="G23" s="49">
        <v>95</v>
      </c>
    </row>
    <row r="24" spans="1:7" ht="20.100000000000001" customHeight="1">
      <c r="A24" s="32" t="s">
        <v>22</v>
      </c>
      <c r="B24" s="40">
        <v>15</v>
      </c>
      <c r="C24" s="40">
        <v>1026</v>
      </c>
      <c r="D24" s="40">
        <v>146</v>
      </c>
      <c r="E24" s="40">
        <v>6</v>
      </c>
      <c r="F24" s="40">
        <v>439</v>
      </c>
      <c r="G24" s="49">
        <v>295</v>
      </c>
    </row>
    <row r="25" spans="1:7" ht="20.100000000000001" customHeight="1">
      <c r="A25" s="33" t="s">
        <v>37</v>
      </c>
      <c r="B25" s="41">
        <v>17</v>
      </c>
      <c r="C25" s="41">
        <v>1742</v>
      </c>
      <c r="D25" s="41">
        <v>200</v>
      </c>
      <c r="E25" s="41">
        <v>11</v>
      </c>
      <c r="F25" s="41">
        <v>614</v>
      </c>
      <c r="G25" s="50">
        <v>627</v>
      </c>
    </row>
    <row r="26" spans="1:7" ht="20.100000000000001" customHeight="1">
      <c r="A26" s="34" t="s">
        <v>16</v>
      </c>
      <c r="B26" s="42">
        <f t="shared" ref="B26:G26" si="1">SUM(B11:B25)</f>
        <v>357</v>
      </c>
      <c r="C26" s="42">
        <f t="shared" si="1"/>
        <v>24415</v>
      </c>
      <c r="D26" s="42">
        <f t="shared" si="1"/>
        <v>3567</v>
      </c>
      <c r="E26" s="42">
        <f t="shared" si="1"/>
        <v>186</v>
      </c>
      <c r="F26" s="42">
        <f t="shared" si="1"/>
        <v>8750</v>
      </c>
      <c r="G26" s="42">
        <f t="shared" si="1"/>
        <v>10842</v>
      </c>
    </row>
    <row r="27" spans="1:7" ht="20.100000000000001" customHeight="1">
      <c r="A27" s="36" t="s">
        <v>52</v>
      </c>
      <c r="B27" s="44">
        <f t="shared" ref="B27:G27" si="2">B10+B26</f>
        <v>737</v>
      </c>
      <c r="C27" s="44">
        <f t="shared" si="2"/>
        <v>54036</v>
      </c>
      <c r="D27" s="44">
        <f t="shared" si="2"/>
        <v>10506</v>
      </c>
      <c r="E27" s="44">
        <f t="shared" si="2"/>
        <v>437</v>
      </c>
      <c r="F27" s="44">
        <f t="shared" si="2"/>
        <v>21152</v>
      </c>
      <c r="G27" s="44">
        <f t="shared" si="2"/>
        <v>26962</v>
      </c>
    </row>
    <row r="28" spans="1:7" ht="20.100000000000001" customHeight="1"/>
    <row r="29" spans="1:7" ht="20.25" customHeight="1">
      <c r="A29" s="29" t="s">
        <v>39</v>
      </c>
      <c r="B29" s="45">
        <v>7</v>
      </c>
      <c r="C29" s="37">
        <v>8</v>
      </c>
      <c r="D29" s="46">
        <v>9</v>
      </c>
    </row>
    <row r="30" spans="1:7" ht="20.25" customHeight="1">
      <c r="A30" s="30"/>
      <c r="B30" s="38" t="s">
        <v>26</v>
      </c>
      <c r="C30" s="38" t="s">
        <v>31</v>
      </c>
      <c r="D30" s="47" t="s">
        <v>63</v>
      </c>
    </row>
    <row r="31" spans="1:7" ht="20.25" customHeight="1">
      <c r="A31" s="31"/>
      <c r="B31" s="39" t="s">
        <v>49</v>
      </c>
      <c r="C31" s="39" t="s">
        <v>42</v>
      </c>
      <c r="D31" s="48" t="s">
        <v>6</v>
      </c>
    </row>
    <row r="32" spans="1:7" ht="20.25" customHeight="1">
      <c r="A32" s="32" t="s">
        <v>14</v>
      </c>
      <c r="B32" s="40">
        <v>365</v>
      </c>
      <c r="C32" s="40">
        <v>4325</v>
      </c>
      <c r="D32" s="49">
        <v>1348</v>
      </c>
    </row>
    <row r="33" spans="1:5" ht="20.25" customHeight="1">
      <c r="A33" s="32" t="s">
        <v>15</v>
      </c>
      <c r="B33" s="40">
        <v>110</v>
      </c>
      <c r="C33" s="40">
        <v>1617</v>
      </c>
      <c r="D33" s="49">
        <v>387</v>
      </c>
    </row>
    <row r="34" spans="1:5" ht="20.25" customHeight="1">
      <c r="A34" s="33" t="s">
        <v>18</v>
      </c>
      <c r="B34" s="41">
        <v>136</v>
      </c>
      <c r="C34" s="41">
        <v>1087</v>
      </c>
      <c r="D34" s="50">
        <v>246</v>
      </c>
    </row>
    <row r="35" spans="1:5" ht="20.25" customHeight="1">
      <c r="A35" s="34" t="s">
        <v>17</v>
      </c>
      <c r="B35" s="42">
        <f>SUM(B32:B34)</f>
        <v>611</v>
      </c>
      <c r="C35" s="42">
        <f>SUM(C32:C34)</f>
        <v>7029</v>
      </c>
      <c r="D35" s="51">
        <f>SUM(D32:D34)</f>
        <v>1981</v>
      </c>
    </row>
    <row r="36" spans="1:5" ht="20.25" customHeight="1">
      <c r="A36" s="35" t="s">
        <v>19</v>
      </c>
      <c r="B36" s="43">
        <v>117</v>
      </c>
      <c r="C36" s="43">
        <v>773</v>
      </c>
      <c r="D36" s="52">
        <v>251</v>
      </c>
      <c r="E36" s="54"/>
    </row>
    <row r="37" spans="1:5" ht="20.25" customHeight="1">
      <c r="A37" s="32" t="s">
        <v>13</v>
      </c>
      <c r="B37" s="40">
        <v>15</v>
      </c>
      <c r="C37" s="40">
        <v>188</v>
      </c>
      <c r="D37" s="49">
        <v>27</v>
      </c>
      <c r="E37" s="54"/>
    </row>
    <row r="38" spans="1:5" ht="20.25" customHeight="1">
      <c r="A38" s="32" t="s">
        <v>21</v>
      </c>
      <c r="B38" s="40">
        <v>38</v>
      </c>
      <c r="C38" s="40">
        <v>403</v>
      </c>
      <c r="D38" s="49">
        <v>110</v>
      </c>
      <c r="E38" s="54"/>
    </row>
    <row r="39" spans="1:5" ht="20.25" customHeight="1">
      <c r="A39" s="32" t="s">
        <v>23</v>
      </c>
      <c r="B39" s="40">
        <v>24</v>
      </c>
      <c r="C39" s="40">
        <v>308</v>
      </c>
      <c r="D39" s="49">
        <v>43</v>
      </c>
      <c r="E39" s="54"/>
    </row>
    <row r="40" spans="1:5" ht="20.25" customHeight="1">
      <c r="A40" s="32" t="s">
        <v>24</v>
      </c>
      <c r="B40" s="40">
        <v>19</v>
      </c>
      <c r="C40" s="40">
        <v>222</v>
      </c>
      <c r="D40" s="49">
        <v>42</v>
      </c>
      <c r="E40" s="54"/>
    </row>
    <row r="41" spans="1:5" ht="20.25" customHeight="1">
      <c r="A41" s="32" t="s">
        <v>25</v>
      </c>
      <c r="B41" s="40">
        <v>28</v>
      </c>
      <c r="C41" s="40">
        <v>216</v>
      </c>
      <c r="D41" s="49">
        <v>56</v>
      </c>
      <c r="E41" s="54"/>
    </row>
    <row r="42" spans="1:5" ht="20.25" customHeight="1">
      <c r="A42" s="32" t="s">
        <v>27</v>
      </c>
      <c r="B42" s="40">
        <v>12</v>
      </c>
      <c r="C42" s="40">
        <v>184</v>
      </c>
      <c r="D42" s="49">
        <v>28</v>
      </c>
      <c r="E42" s="54"/>
    </row>
    <row r="43" spans="1:5" ht="20.25" customHeight="1">
      <c r="A43" s="32" t="s">
        <v>29</v>
      </c>
      <c r="B43" s="40">
        <v>26</v>
      </c>
      <c r="C43" s="40">
        <v>262</v>
      </c>
      <c r="D43" s="49">
        <v>57</v>
      </c>
      <c r="E43" s="54"/>
    </row>
    <row r="44" spans="1:5" ht="20.25" customHeight="1">
      <c r="A44" s="32" t="s">
        <v>30</v>
      </c>
      <c r="B44" s="40">
        <v>97</v>
      </c>
      <c r="C44" s="40">
        <v>825</v>
      </c>
      <c r="D44" s="49">
        <v>182</v>
      </c>
      <c r="E44" s="54"/>
    </row>
    <row r="45" spans="1:5" ht="20.25" customHeight="1">
      <c r="A45" s="32" t="s">
        <v>32</v>
      </c>
      <c r="B45" s="40">
        <v>32</v>
      </c>
      <c r="C45" s="40">
        <v>376</v>
      </c>
      <c r="D45" s="49">
        <v>81</v>
      </c>
      <c r="E45" s="54"/>
    </row>
    <row r="46" spans="1:5" ht="20.25" customHeight="1">
      <c r="A46" s="32" t="s">
        <v>33</v>
      </c>
      <c r="B46" s="40">
        <v>18</v>
      </c>
      <c r="C46" s="40">
        <v>189</v>
      </c>
      <c r="D46" s="49">
        <v>31</v>
      </c>
      <c r="E46" s="54"/>
    </row>
    <row r="47" spans="1:5" ht="20.25" customHeight="1">
      <c r="A47" s="32" t="s">
        <v>35</v>
      </c>
      <c r="B47" s="40">
        <v>13</v>
      </c>
      <c r="C47" s="40">
        <v>175</v>
      </c>
      <c r="D47" s="49">
        <v>51</v>
      </c>
      <c r="E47" s="54"/>
    </row>
    <row r="48" spans="1:5" ht="20.25" customHeight="1">
      <c r="A48" s="32" t="s">
        <v>36</v>
      </c>
      <c r="B48" s="40">
        <v>21</v>
      </c>
      <c r="C48" s="40">
        <v>78</v>
      </c>
      <c r="D48" s="49">
        <v>13</v>
      </c>
      <c r="E48" s="54"/>
    </row>
    <row r="49" spans="1:5" ht="20.25" customHeight="1">
      <c r="A49" s="32" t="s">
        <v>22</v>
      </c>
      <c r="B49" s="40">
        <v>13</v>
      </c>
      <c r="C49" s="40">
        <v>176</v>
      </c>
      <c r="D49" s="49">
        <v>45</v>
      </c>
      <c r="E49" s="54"/>
    </row>
    <row r="50" spans="1:5" ht="20.25" customHeight="1">
      <c r="A50" s="33" t="s">
        <v>37</v>
      </c>
      <c r="B50" s="41">
        <v>29</v>
      </c>
      <c r="C50" s="41">
        <v>320</v>
      </c>
      <c r="D50" s="50">
        <v>46</v>
      </c>
      <c r="E50" s="54"/>
    </row>
    <row r="51" spans="1:5" ht="20.25" customHeight="1">
      <c r="A51" s="34" t="s">
        <v>16</v>
      </c>
      <c r="B51" s="42">
        <f>SUM(B36:B50)</f>
        <v>502</v>
      </c>
      <c r="C51" s="42">
        <f>SUM(C36:C50)</f>
        <v>4695</v>
      </c>
      <c r="D51" s="51">
        <f>SUM(D36:D50)</f>
        <v>1063</v>
      </c>
    </row>
    <row r="52" spans="1:5" ht="20.25" customHeight="1">
      <c r="A52" s="36" t="s">
        <v>52</v>
      </c>
      <c r="B52" s="44">
        <f>B35+B51</f>
        <v>1113</v>
      </c>
      <c r="C52" s="44">
        <f>C35+C51</f>
        <v>11724</v>
      </c>
      <c r="D52" s="53">
        <f>D35+D51</f>
        <v>3044</v>
      </c>
    </row>
  </sheetData>
  <mergeCells count="3">
    <mergeCell ref="A1:G1"/>
    <mergeCell ref="A4:A6"/>
    <mergeCell ref="A29:A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131"/>
  <sheetViews>
    <sheetView view="pageBreakPreview" topLeftCell="A52" zoomScale="85" zoomScaleSheetLayoutView="85" workbookViewId="0">
      <selection activeCell="D109" sqref="D109"/>
    </sheetView>
  </sheetViews>
  <sheetFormatPr defaultRowHeight="13.5"/>
  <cols>
    <col min="1" max="1" width="13.625" customWidth="1"/>
    <col min="2" max="10" width="11.625" customWidth="1"/>
    <col min="11" max="37" width="15.625" customWidth="1"/>
  </cols>
  <sheetData>
    <row r="1" spans="1:12" ht="39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109"/>
      <c r="L1" s="109"/>
    </row>
    <row r="2" spans="1:12" ht="20.100000000000001" customHeight="1">
      <c r="A2" s="2" t="s">
        <v>34</v>
      </c>
    </row>
    <row r="3" spans="1:12" ht="20.100000000000001" customHeight="1">
      <c r="A3" s="56" t="s">
        <v>39</v>
      </c>
      <c r="B3" s="64">
        <v>1</v>
      </c>
      <c r="C3" s="64"/>
      <c r="D3" s="64"/>
      <c r="E3" s="64">
        <v>2</v>
      </c>
      <c r="F3" s="64"/>
      <c r="G3" s="64"/>
      <c r="H3" s="64">
        <v>3</v>
      </c>
      <c r="I3" s="64"/>
      <c r="J3" s="92"/>
    </row>
    <row r="4" spans="1:12" ht="20.100000000000001" customHeight="1">
      <c r="A4" s="57"/>
      <c r="B4" s="65" t="s">
        <v>64</v>
      </c>
      <c r="C4" s="84"/>
      <c r="D4" s="87"/>
      <c r="E4" s="88" t="s">
        <v>10</v>
      </c>
      <c r="F4" s="88"/>
      <c r="G4" s="88"/>
      <c r="H4" s="65" t="s">
        <v>53</v>
      </c>
      <c r="I4" s="84"/>
      <c r="J4" s="93"/>
    </row>
    <row r="5" spans="1:12" ht="20.100000000000001" customHeight="1">
      <c r="A5" s="57"/>
      <c r="B5" s="66" t="s">
        <v>40</v>
      </c>
      <c r="C5" s="85" t="s">
        <v>43</v>
      </c>
      <c r="D5" s="85" t="s">
        <v>70</v>
      </c>
      <c r="E5" s="66" t="s">
        <v>40</v>
      </c>
      <c r="F5" s="85" t="s">
        <v>43</v>
      </c>
      <c r="G5" s="85" t="s">
        <v>70</v>
      </c>
      <c r="H5" s="85" t="s">
        <v>40</v>
      </c>
      <c r="I5" s="85" t="s">
        <v>43</v>
      </c>
      <c r="J5" s="94" t="s">
        <v>70</v>
      </c>
    </row>
    <row r="6" spans="1:12" ht="20.100000000000001" customHeight="1">
      <c r="A6" s="57"/>
      <c r="B6" s="66"/>
      <c r="C6" s="86" t="s">
        <v>40</v>
      </c>
      <c r="D6" s="86" t="s">
        <v>40</v>
      </c>
      <c r="E6" s="66"/>
      <c r="F6" s="86" t="s">
        <v>40</v>
      </c>
      <c r="G6" s="86" t="s">
        <v>40</v>
      </c>
      <c r="H6" s="86"/>
      <c r="I6" s="86" t="s">
        <v>40</v>
      </c>
      <c r="J6" s="95" t="s">
        <v>40</v>
      </c>
    </row>
    <row r="7" spans="1:12" ht="20.100000000000001" customHeight="1">
      <c r="A7" s="58" t="s">
        <v>14</v>
      </c>
      <c r="B7" s="67">
        <f t="shared" ref="B7:B27" si="0">C7+D7</f>
        <v>5067.0069999999996</v>
      </c>
      <c r="C7" s="67">
        <v>4226</v>
      </c>
      <c r="D7" s="67">
        <v>841.00699999999995</v>
      </c>
      <c r="E7" s="67">
        <f t="shared" ref="E7:E27" si="1">F7+G7</f>
        <v>16047.444</v>
      </c>
      <c r="F7" s="67">
        <v>11472</v>
      </c>
      <c r="G7" s="67">
        <v>4575.4440000000004</v>
      </c>
      <c r="H7" s="67">
        <f t="shared" ref="H7:H27" si="2">I7+J7</f>
        <v>109.018</v>
      </c>
      <c r="I7" s="67">
        <v>96</v>
      </c>
      <c r="J7" s="96">
        <v>13.018000000000001</v>
      </c>
    </row>
    <row r="8" spans="1:12" ht="20.100000000000001" customHeight="1">
      <c r="A8" s="58" t="s">
        <v>15</v>
      </c>
      <c r="B8" s="67">
        <f t="shared" si="0"/>
        <v>1787.0519999999999</v>
      </c>
      <c r="C8" s="67">
        <v>1597</v>
      </c>
      <c r="D8" s="67">
        <v>190.05199999999999</v>
      </c>
      <c r="E8" s="67">
        <f t="shared" si="1"/>
        <v>5299.0329999999994</v>
      </c>
      <c r="F8" s="67">
        <v>3764</v>
      </c>
      <c r="G8" s="67">
        <v>1535.0329999999999</v>
      </c>
      <c r="H8" s="67">
        <f t="shared" si="2"/>
        <v>39.332999999999998</v>
      </c>
      <c r="I8" s="67">
        <v>36</v>
      </c>
      <c r="J8" s="96">
        <v>3.3330000000000002</v>
      </c>
    </row>
    <row r="9" spans="1:12" ht="20.100000000000001" customHeight="1">
      <c r="A9" s="59" t="s">
        <v>18</v>
      </c>
      <c r="B9" s="68">
        <f t="shared" si="0"/>
        <v>798.899</v>
      </c>
      <c r="C9" s="68">
        <v>706</v>
      </c>
      <c r="D9" s="68">
        <v>92.899000000000001</v>
      </c>
      <c r="E9" s="68">
        <f t="shared" si="1"/>
        <v>3328.7910000000002</v>
      </c>
      <c r="F9" s="68">
        <v>2359</v>
      </c>
      <c r="G9" s="68">
        <v>969.79100000000005</v>
      </c>
      <c r="H9" s="68">
        <f t="shared" si="2"/>
        <v>36</v>
      </c>
      <c r="I9" s="68">
        <v>30</v>
      </c>
      <c r="J9" s="97">
        <v>6</v>
      </c>
    </row>
    <row r="10" spans="1:12" ht="20.100000000000001" customHeight="1">
      <c r="A10" s="34" t="s">
        <v>17</v>
      </c>
      <c r="B10" s="69">
        <f t="shared" si="0"/>
        <v>7652.9580000000005</v>
      </c>
      <c r="C10" s="69">
        <f>SUM(C7:C9)</f>
        <v>6529</v>
      </c>
      <c r="D10" s="69">
        <f>SUM(D7:D9)</f>
        <v>1123.9580000000001</v>
      </c>
      <c r="E10" s="69">
        <f t="shared" si="1"/>
        <v>24675.268</v>
      </c>
      <c r="F10" s="69">
        <f>SUM(F7:F9)</f>
        <v>17595</v>
      </c>
      <c r="G10" s="69">
        <f>SUM(G7:G9)</f>
        <v>7080.2680000000009</v>
      </c>
      <c r="H10" s="69">
        <f t="shared" si="2"/>
        <v>184.351</v>
      </c>
      <c r="I10" s="69">
        <f>SUM(I7:I9)</f>
        <v>162</v>
      </c>
      <c r="J10" s="98">
        <f>SUM(J7:J9)</f>
        <v>22.350999999999999</v>
      </c>
    </row>
    <row r="11" spans="1:12" ht="20.100000000000001" customHeight="1">
      <c r="A11" s="60" t="s">
        <v>19</v>
      </c>
      <c r="B11" s="70">
        <f t="shared" si="0"/>
        <v>750.56700000000001</v>
      </c>
      <c r="C11" s="70">
        <v>614</v>
      </c>
      <c r="D11" s="70">
        <v>136.56700000000001</v>
      </c>
      <c r="E11" s="70">
        <f t="shared" si="1"/>
        <v>3578.1329999999998</v>
      </c>
      <c r="F11" s="70">
        <v>2370</v>
      </c>
      <c r="G11" s="70">
        <v>1208.133</v>
      </c>
      <c r="H11" s="70">
        <f t="shared" si="2"/>
        <v>16</v>
      </c>
      <c r="I11" s="70">
        <v>14</v>
      </c>
      <c r="J11" s="99">
        <v>2</v>
      </c>
    </row>
    <row r="12" spans="1:12" ht="20.100000000000001" customHeight="1">
      <c r="A12" s="58" t="s">
        <v>13</v>
      </c>
      <c r="B12" s="67">
        <f t="shared" si="0"/>
        <v>243</v>
      </c>
      <c r="C12" s="67">
        <v>213</v>
      </c>
      <c r="D12" s="67">
        <v>30</v>
      </c>
      <c r="E12" s="67">
        <f t="shared" si="1"/>
        <v>820.09899999999993</v>
      </c>
      <c r="F12" s="67">
        <v>535</v>
      </c>
      <c r="G12" s="67">
        <v>285.09899999999999</v>
      </c>
      <c r="H12" s="67">
        <f t="shared" si="2"/>
        <v>7</v>
      </c>
      <c r="I12" s="67">
        <v>6</v>
      </c>
      <c r="J12" s="96">
        <v>1</v>
      </c>
    </row>
    <row r="13" spans="1:12" ht="20.100000000000001" customHeight="1">
      <c r="A13" s="58" t="s">
        <v>21</v>
      </c>
      <c r="B13" s="67">
        <f t="shared" si="0"/>
        <v>385.745</v>
      </c>
      <c r="C13" s="67">
        <v>319</v>
      </c>
      <c r="D13" s="67">
        <v>66.745000000000005</v>
      </c>
      <c r="E13" s="67">
        <f t="shared" si="1"/>
        <v>2120.0479999999998</v>
      </c>
      <c r="F13" s="67">
        <v>1239</v>
      </c>
      <c r="G13" s="67">
        <v>881.048</v>
      </c>
      <c r="H13" s="67">
        <f t="shared" si="2"/>
        <v>6</v>
      </c>
      <c r="I13" s="67">
        <v>6</v>
      </c>
      <c r="J13" s="96">
        <v>0</v>
      </c>
    </row>
    <row r="14" spans="1:12" ht="20.100000000000001" customHeight="1">
      <c r="A14" s="58" t="s">
        <v>23</v>
      </c>
      <c r="B14" s="67">
        <f t="shared" si="0"/>
        <v>116</v>
      </c>
      <c r="C14" s="67">
        <v>101</v>
      </c>
      <c r="D14" s="67">
        <v>15</v>
      </c>
      <c r="E14" s="67">
        <f t="shared" si="1"/>
        <v>916.99900000000002</v>
      </c>
      <c r="F14" s="67">
        <v>571</v>
      </c>
      <c r="G14" s="67">
        <v>345.99900000000002</v>
      </c>
      <c r="H14" s="67">
        <f t="shared" si="2"/>
        <v>6</v>
      </c>
      <c r="I14" s="67">
        <v>6</v>
      </c>
      <c r="J14" s="96">
        <v>0</v>
      </c>
    </row>
    <row r="15" spans="1:12" ht="20.100000000000001" customHeight="1">
      <c r="A15" s="58" t="s">
        <v>24</v>
      </c>
      <c r="B15" s="67">
        <f t="shared" si="0"/>
        <v>272.89400000000001</v>
      </c>
      <c r="C15" s="67">
        <v>223</v>
      </c>
      <c r="D15" s="67">
        <v>49.893999999999998</v>
      </c>
      <c r="E15" s="67">
        <f t="shared" si="1"/>
        <v>861.06099999999992</v>
      </c>
      <c r="F15" s="67">
        <v>518</v>
      </c>
      <c r="G15" s="67">
        <v>343.06099999999998</v>
      </c>
      <c r="H15" s="67">
        <f t="shared" si="2"/>
        <v>7</v>
      </c>
      <c r="I15" s="67">
        <v>7</v>
      </c>
      <c r="J15" s="96">
        <v>0</v>
      </c>
    </row>
    <row r="16" spans="1:12" ht="20.100000000000001" customHeight="1">
      <c r="A16" s="58" t="s">
        <v>25</v>
      </c>
      <c r="B16" s="67">
        <f t="shared" si="0"/>
        <v>259</v>
      </c>
      <c r="C16" s="67">
        <v>237</v>
      </c>
      <c r="D16" s="67">
        <v>22</v>
      </c>
      <c r="E16" s="67">
        <f t="shared" si="1"/>
        <v>861.99900000000002</v>
      </c>
      <c r="F16" s="67">
        <v>602</v>
      </c>
      <c r="G16" s="67">
        <v>259.99900000000002</v>
      </c>
      <c r="H16" s="67">
        <f t="shared" si="2"/>
        <v>5</v>
      </c>
      <c r="I16" s="67">
        <v>5</v>
      </c>
      <c r="J16" s="96">
        <v>0</v>
      </c>
    </row>
    <row r="17" spans="1:10" ht="20.100000000000001" customHeight="1">
      <c r="A17" s="58" t="s">
        <v>27</v>
      </c>
      <c r="B17" s="67">
        <f t="shared" si="0"/>
        <v>122.5</v>
      </c>
      <c r="C17" s="67">
        <v>108</v>
      </c>
      <c r="D17" s="67">
        <v>14.5</v>
      </c>
      <c r="E17" s="67">
        <f t="shared" si="1"/>
        <v>589</v>
      </c>
      <c r="F17" s="67">
        <v>358</v>
      </c>
      <c r="G17" s="67">
        <v>231</v>
      </c>
      <c r="H17" s="67">
        <f t="shared" si="2"/>
        <v>6</v>
      </c>
      <c r="I17" s="67">
        <v>4</v>
      </c>
      <c r="J17" s="96">
        <v>2</v>
      </c>
    </row>
    <row r="18" spans="1:10" ht="20.100000000000001" customHeight="1">
      <c r="A18" s="58" t="s">
        <v>29</v>
      </c>
      <c r="B18" s="67">
        <f t="shared" si="0"/>
        <v>192.05</v>
      </c>
      <c r="C18" s="67">
        <v>172</v>
      </c>
      <c r="D18" s="67">
        <v>20.05</v>
      </c>
      <c r="E18" s="67">
        <f t="shared" si="1"/>
        <v>1165</v>
      </c>
      <c r="F18" s="67">
        <v>787</v>
      </c>
      <c r="G18" s="67">
        <v>378</v>
      </c>
      <c r="H18" s="67">
        <f t="shared" si="2"/>
        <v>9</v>
      </c>
      <c r="I18" s="67">
        <v>8</v>
      </c>
      <c r="J18" s="96">
        <v>1</v>
      </c>
    </row>
    <row r="19" spans="1:10" ht="20.100000000000001" customHeight="1">
      <c r="A19" s="58" t="s">
        <v>30</v>
      </c>
      <c r="B19" s="67">
        <f t="shared" si="0"/>
        <v>778.952</v>
      </c>
      <c r="C19" s="67">
        <v>635</v>
      </c>
      <c r="D19" s="67">
        <v>143.952</v>
      </c>
      <c r="E19" s="67">
        <f t="shared" si="1"/>
        <v>4021.6329999999998</v>
      </c>
      <c r="F19" s="67">
        <v>2803</v>
      </c>
      <c r="G19" s="67">
        <v>1218.633</v>
      </c>
      <c r="H19" s="67">
        <f t="shared" si="2"/>
        <v>19.222000000000001</v>
      </c>
      <c r="I19" s="67">
        <v>17</v>
      </c>
      <c r="J19" s="96">
        <v>2.222</v>
      </c>
    </row>
    <row r="20" spans="1:10" ht="20.100000000000001" customHeight="1">
      <c r="A20" s="58" t="s">
        <v>32</v>
      </c>
      <c r="B20" s="67">
        <f t="shared" si="0"/>
        <v>254.08600000000001</v>
      </c>
      <c r="C20" s="67">
        <v>205</v>
      </c>
      <c r="D20" s="67">
        <v>49.085999999999999</v>
      </c>
      <c r="E20" s="67">
        <f t="shared" si="1"/>
        <v>2064.375</v>
      </c>
      <c r="F20" s="67">
        <v>1405</v>
      </c>
      <c r="G20" s="67">
        <v>659.375</v>
      </c>
      <c r="H20" s="67">
        <f t="shared" si="2"/>
        <v>13.666</v>
      </c>
      <c r="I20" s="67">
        <v>11</v>
      </c>
      <c r="J20" s="96">
        <v>2.6659999999999999</v>
      </c>
    </row>
    <row r="21" spans="1:10" ht="20.100000000000001" customHeight="1">
      <c r="A21" s="58" t="s">
        <v>33</v>
      </c>
      <c r="B21" s="67">
        <f t="shared" si="0"/>
        <v>62</v>
      </c>
      <c r="C21" s="67">
        <v>53</v>
      </c>
      <c r="D21" s="67">
        <v>9</v>
      </c>
      <c r="E21" s="67">
        <f t="shared" si="1"/>
        <v>591</v>
      </c>
      <c r="F21" s="67">
        <v>333</v>
      </c>
      <c r="G21" s="67">
        <v>258</v>
      </c>
      <c r="H21" s="67">
        <f t="shared" si="2"/>
        <v>4</v>
      </c>
      <c r="I21" s="67">
        <v>3</v>
      </c>
      <c r="J21" s="96">
        <v>1</v>
      </c>
    </row>
    <row r="22" spans="1:10" ht="20.100000000000001" customHeight="1">
      <c r="A22" s="58" t="s">
        <v>35</v>
      </c>
      <c r="B22" s="67">
        <f t="shared" si="0"/>
        <v>121</v>
      </c>
      <c r="C22" s="67">
        <v>105</v>
      </c>
      <c r="D22" s="67">
        <v>16</v>
      </c>
      <c r="E22" s="67">
        <f t="shared" si="1"/>
        <v>765.98</v>
      </c>
      <c r="F22" s="67">
        <v>494</v>
      </c>
      <c r="G22" s="67">
        <v>271.98</v>
      </c>
      <c r="H22" s="67">
        <f t="shared" si="2"/>
        <v>5</v>
      </c>
      <c r="I22" s="67">
        <v>4</v>
      </c>
      <c r="J22" s="96">
        <v>1</v>
      </c>
    </row>
    <row r="23" spans="1:10" ht="20.100000000000001" customHeight="1">
      <c r="A23" s="58" t="s">
        <v>36</v>
      </c>
      <c r="B23" s="67">
        <f t="shared" si="0"/>
        <v>49</v>
      </c>
      <c r="C23" s="67">
        <v>34</v>
      </c>
      <c r="D23" s="67">
        <v>15</v>
      </c>
      <c r="E23" s="67">
        <f t="shared" si="1"/>
        <v>255</v>
      </c>
      <c r="F23" s="67">
        <v>145</v>
      </c>
      <c r="G23" s="67">
        <v>110</v>
      </c>
      <c r="H23" s="67">
        <f t="shared" si="2"/>
        <v>5</v>
      </c>
      <c r="I23" s="67">
        <v>4</v>
      </c>
      <c r="J23" s="96">
        <v>1</v>
      </c>
    </row>
    <row r="24" spans="1:10" ht="20.100000000000001" customHeight="1">
      <c r="A24" s="58" t="s">
        <v>22</v>
      </c>
      <c r="B24" s="67">
        <f t="shared" si="0"/>
        <v>175.03800000000001</v>
      </c>
      <c r="C24" s="67">
        <v>158</v>
      </c>
      <c r="D24" s="67">
        <v>17.038</v>
      </c>
      <c r="E24" s="67">
        <f t="shared" si="1"/>
        <v>837.96</v>
      </c>
      <c r="F24" s="67">
        <v>564</v>
      </c>
      <c r="G24" s="67">
        <v>273.95999999999998</v>
      </c>
      <c r="H24" s="67">
        <f t="shared" si="2"/>
        <v>7</v>
      </c>
      <c r="I24" s="67">
        <v>7</v>
      </c>
      <c r="J24" s="96">
        <v>0</v>
      </c>
    </row>
    <row r="25" spans="1:10" ht="20.100000000000001" customHeight="1">
      <c r="A25" s="59" t="s">
        <v>37</v>
      </c>
      <c r="B25" s="68">
        <f t="shared" si="0"/>
        <v>246.977</v>
      </c>
      <c r="C25" s="68">
        <v>216</v>
      </c>
      <c r="D25" s="68">
        <v>30.977</v>
      </c>
      <c r="E25" s="68">
        <f t="shared" si="1"/>
        <v>1364.058</v>
      </c>
      <c r="F25" s="68">
        <v>928</v>
      </c>
      <c r="G25" s="68">
        <v>436.05799999999999</v>
      </c>
      <c r="H25" s="68">
        <f t="shared" si="2"/>
        <v>13</v>
      </c>
      <c r="I25" s="68">
        <v>11</v>
      </c>
      <c r="J25" s="97">
        <v>2</v>
      </c>
    </row>
    <row r="26" spans="1:10" ht="20.100000000000001" customHeight="1">
      <c r="A26" s="34" t="s">
        <v>16</v>
      </c>
      <c r="B26" s="71">
        <f t="shared" si="0"/>
        <v>4028.8090000000002</v>
      </c>
      <c r="C26" s="71">
        <f>SUM(C11:C25)</f>
        <v>3393</v>
      </c>
      <c r="D26" s="71">
        <f>SUM(D11:D25)</f>
        <v>635.80899999999997</v>
      </c>
      <c r="E26" s="71">
        <f t="shared" si="1"/>
        <v>20812.345000000001</v>
      </c>
      <c r="F26" s="71">
        <f>SUM(F11:F25)</f>
        <v>13652</v>
      </c>
      <c r="G26" s="71">
        <f>SUM(G11:G25)</f>
        <v>7160.3449999999993</v>
      </c>
      <c r="H26" s="71">
        <f t="shared" si="2"/>
        <v>128.88800000000001</v>
      </c>
      <c r="I26" s="71">
        <f>SUM(I11:I25)</f>
        <v>113</v>
      </c>
      <c r="J26" s="71">
        <f>SUM(J11:J25)</f>
        <v>15.888</v>
      </c>
    </row>
    <row r="27" spans="1:10" ht="20.100000000000001" customHeight="1">
      <c r="A27" s="61" t="s">
        <v>52</v>
      </c>
      <c r="B27" s="72">
        <f t="shared" si="0"/>
        <v>11681.767</v>
      </c>
      <c r="C27" s="72">
        <f>C10+C26</f>
        <v>9922</v>
      </c>
      <c r="D27" s="72">
        <f>D10+D26</f>
        <v>1759.7670000000001</v>
      </c>
      <c r="E27" s="72">
        <f t="shared" si="1"/>
        <v>45487.612999999998</v>
      </c>
      <c r="F27" s="72">
        <f>F10+F26</f>
        <v>31247</v>
      </c>
      <c r="G27" s="72">
        <f>G10+G26</f>
        <v>14240.613000000001</v>
      </c>
      <c r="H27" s="72">
        <f t="shared" si="2"/>
        <v>313.23899999999998</v>
      </c>
      <c r="I27" s="72">
        <f>I10+I26</f>
        <v>275</v>
      </c>
      <c r="J27" s="100">
        <f>J10+J26</f>
        <v>38.238999999999997</v>
      </c>
    </row>
    <row r="28" spans="1:10" ht="20.100000000000001" customHeight="1"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20.100000000000001" customHeight="1">
      <c r="A29" s="56" t="s">
        <v>39</v>
      </c>
      <c r="B29" s="64">
        <v>4</v>
      </c>
      <c r="C29" s="64"/>
      <c r="D29" s="64"/>
      <c r="E29" s="64">
        <v>5</v>
      </c>
      <c r="F29" s="64"/>
      <c r="G29" s="64"/>
      <c r="H29" s="64">
        <v>6</v>
      </c>
      <c r="I29" s="64"/>
      <c r="J29" s="92"/>
    </row>
    <row r="30" spans="1:10" ht="20.100000000000001" customHeight="1">
      <c r="A30" s="62"/>
      <c r="B30" s="74" t="s">
        <v>65</v>
      </c>
      <c r="C30" s="74"/>
      <c r="D30" s="74"/>
      <c r="E30" s="74" t="s">
        <v>28</v>
      </c>
      <c r="F30" s="74"/>
      <c r="G30" s="74"/>
      <c r="H30" s="74" t="s">
        <v>47</v>
      </c>
      <c r="I30" s="74"/>
      <c r="J30" s="101"/>
    </row>
    <row r="31" spans="1:10" ht="20.100000000000001" customHeight="1">
      <c r="A31" s="62"/>
      <c r="B31" s="75" t="s">
        <v>40</v>
      </c>
      <c r="C31" s="77" t="s">
        <v>43</v>
      </c>
      <c r="D31" s="77" t="s">
        <v>70</v>
      </c>
      <c r="E31" s="77" t="s">
        <v>40</v>
      </c>
      <c r="F31" s="77" t="s">
        <v>43</v>
      </c>
      <c r="G31" s="77" t="s">
        <v>70</v>
      </c>
      <c r="H31" s="77" t="s">
        <v>40</v>
      </c>
      <c r="I31" s="77" t="s">
        <v>43</v>
      </c>
      <c r="J31" s="102" t="s">
        <v>70</v>
      </c>
    </row>
    <row r="32" spans="1:10" ht="20.100000000000001" customHeight="1">
      <c r="A32" s="62"/>
      <c r="B32" s="75"/>
      <c r="C32" s="78" t="s">
        <v>40</v>
      </c>
      <c r="D32" s="78" t="s">
        <v>40</v>
      </c>
      <c r="E32" s="78"/>
      <c r="F32" s="78" t="s">
        <v>40</v>
      </c>
      <c r="G32" s="78" t="s">
        <v>40</v>
      </c>
      <c r="H32" s="78"/>
      <c r="I32" s="78" t="s">
        <v>40</v>
      </c>
      <c r="J32" s="103" t="s">
        <v>40</v>
      </c>
    </row>
    <row r="33" spans="1:10" ht="20.100000000000001" customHeight="1">
      <c r="A33" s="63" t="s">
        <v>14</v>
      </c>
      <c r="B33" s="67">
        <f t="shared" ref="B33:B53" si="3">C33+D33</f>
        <v>638.74</v>
      </c>
      <c r="C33" s="67">
        <v>516</v>
      </c>
      <c r="D33" s="67">
        <v>122.74</v>
      </c>
      <c r="E33" s="67">
        <f t="shared" ref="E33:E53" si="4">F33+G33</f>
        <v>5004.5249999999996</v>
      </c>
      <c r="F33" s="67">
        <v>3644</v>
      </c>
      <c r="G33" s="67">
        <v>1360.5250000000001</v>
      </c>
      <c r="H33" s="67">
        <f t="shared" ref="H33:H53" si="5">I33+J33</f>
        <v>2969.9279999999999</v>
      </c>
      <c r="I33" s="67">
        <v>2081</v>
      </c>
      <c r="J33" s="96">
        <v>888.928</v>
      </c>
    </row>
    <row r="34" spans="1:10" ht="20.100000000000001" customHeight="1">
      <c r="A34" s="63" t="s">
        <v>15</v>
      </c>
      <c r="B34" s="67">
        <f t="shared" si="3"/>
        <v>201</v>
      </c>
      <c r="C34" s="67">
        <v>168</v>
      </c>
      <c r="D34" s="67">
        <v>33</v>
      </c>
      <c r="E34" s="67">
        <f t="shared" si="4"/>
        <v>1809.3890000000001</v>
      </c>
      <c r="F34" s="67">
        <v>1362</v>
      </c>
      <c r="G34" s="67">
        <v>447.38900000000001</v>
      </c>
      <c r="H34" s="67">
        <f t="shared" si="5"/>
        <v>930.33899999999994</v>
      </c>
      <c r="I34" s="67">
        <v>743</v>
      </c>
      <c r="J34" s="96">
        <v>187.339</v>
      </c>
    </row>
    <row r="35" spans="1:10" ht="20.100000000000001" customHeight="1">
      <c r="A35" s="59" t="s">
        <v>18</v>
      </c>
      <c r="B35" s="68">
        <f t="shared" si="3"/>
        <v>140.75</v>
      </c>
      <c r="C35" s="68">
        <v>121</v>
      </c>
      <c r="D35" s="68">
        <v>19.75</v>
      </c>
      <c r="E35" s="68">
        <f t="shared" si="4"/>
        <v>1002</v>
      </c>
      <c r="F35" s="68">
        <v>816</v>
      </c>
      <c r="G35" s="68">
        <v>186</v>
      </c>
      <c r="H35" s="68">
        <f t="shared" si="5"/>
        <v>638.30700000000002</v>
      </c>
      <c r="I35" s="68">
        <v>501</v>
      </c>
      <c r="J35" s="97">
        <v>137.30699999999999</v>
      </c>
    </row>
    <row r="36" spans="1:10" ht="20.100000000000001" customHeight="1">
      <c r="A36" s="34" t="s">
        <v>17</v>
      </c>
      <c r="B36" s="76">
        <f t="shared" si="3"/>
        <v>980.49</v>
      </c>
      <c r="C36" s="76">
        <f>SUM(C33:C35)</f>
        <v>805</v>
      </c>
      <c r="D36" s="76">
        <f>SUM(D33:D35)</f>
        <v>175.49</v>
      </c>
      <c r="E36" s="76">
        <f t="shared" si="4"/>
        <v>7815.9140000000007</v>
      </c>
      <c r="F36" s="76">
        <f>SUM(F33:F35)</f>
        <v>5822</v>
      </c>
      <c r="G36" s="76">
        <f>SUM(G33:G35)</f>
        <v>1993.9140000000002</v>
      </c>
      <c r="H36" s="76">
        <f t="shared" si="5"/>
        <v>4538.5740000000005</v>
      </c>
      <c r="I36" s="76">
        <f>SUM(I33:I35)</f>
        <v>3325</v>
      </c>
      <c r="J36" s="104">
        <f>SUM(J33:J35)</f>
        <v>1213.5740000000001</v>
      </c>
    </row>
    <row r="37" spans="1:10" ht="20.100000000000001" customHeight="1">
      <c r="A37" s="60" t="s">
        <v>19</v>
      </c>
      <c r="B37" s="70">
        <f t="shared" si="3"/>
        <v>118</v>
      </c>
      <c r="C37" s="70">
        <v>91</v>
      </c>
      <c r="D37" s="70">
        <v>27</v>
      </c>
      <c r="E37" s="70">
        <f t="shared" si="4"/>
        <v>747</v>
      </c>
      <c r="F37" s="70">
        <v>528</v>
      </c>
      <c r="G37" s="70">
        <v>219</v>
      </c>
      <c r="H37" s="70">
        <f t="shared" si="5"/>
        <v>505.483</v>
      </c>
      <c r="I37" s="70">
        <v>389</v>
      </c>
      <c r="J37" s="99">
        <v>116.483</v>
      </c>
    </row>
    <row r="38" spans="1:10" ht="20.100000000000001" customHeight="1">
      <c r="A38" s="63" t="s">
        <v>13</v>
      </c>
      <c r="B38" s="67">
        <f t="shared" si="3"/>
        <v>62</v>
      </c>
      <c r="C38" s="67">
        <v>55</v>
      </c>
      <c r="D38" s="67">
        <v>7</v>
      </c>
      <c r="E38" s="67">
        <f t="shared" si="4"/>
        <v>176</v>
      </c>
      <c r="F38" s="67">
        <v>133</v>
      </c>
      <c r="G38" s="67">
        <v>43</v>
      </c>
      <c r="H38" s="67">
        <f t="shared" si="5"/>
        <v>125.01599999999999</v>
      </c>
      <c r="I38" s="67">
        <v>108</v>
      </c>
      <c r="J38" s="96">
        <v>17.015999999999998</v>
      </c>
    </row>
    <row r="39" spans="1:10" ht="20.100000000000001" customHeight="1">
      <c r="A39" s="63" t="s">
        <v>21</v>
      </c>
      <c r="B39" s="67">
        <f t="shared" si="3"/>
        <v>124</v>
      </c>
      <c r="C39" s="67">
        <v>113</v>
      </c>
      <c r="D39" s="67">
        <v>11</v>
      </c>
      <c r="E39" s="67">
        <f t="shared" si="4"/>
        <v>541.12699999999995</v>
      </c>
      <c r="F39" s="67">
        <v>413</v>
      </c>
      <c r="G39" s="67">
        <v>128.12700000000001</v>
      </c>
      <c r="H39" s="67">
        <f t="shared" si="5"/>
        <v>333.41</v>
      </c>
      <c r="I39" s="67">
        <v>256</v>
      </c>
      <c r="J39" s="96">
        <v>77.41</v>
      </c>
    </row>
    <row r="40" spans="1:10" ht="20.100000000000001" customHeight="1">
      <c r="A40" s="63" t="s">
        <v>23</v>
      </c>
      <c r="B40" s="67">
        <f t="shared" si="3"/>
        <v>33</v>
      </c>
      <c r="C40" s="67">
        <v>31</v>
      </c>
      <c r="D40" s="67">
        <v>2</v>
      </c>
      <c r="E40" s="67">
        <f t="shared" si="4"/>
        <v>179</v>
      </c>
      <c r="F40" s="67">
        <v>146</v>
      </c>
      <c r="G40" s="67">
        <v>33</v>
      </c>
      <c r="H40" s="67">
        <f t="shared" si="5"/>
        <v>180</v>
      </c>
      <c r="I40" s="67">
        <v>172</v>
      </c>
      <c r="J40" s="96">
        <v>8</v>
      </c>
    </row>
    <row r="41" spans="1:10" ht="20.100000000000001" customHeight="1">
      <c r="A41" s="63" t="s">
        <v>24</v>
      </c>
      <c r="B41" s="67">
        <f t="shared" si="3"/>
        <v>47</v>
      </c>
      <c r="C41" s="67">
        <v>35</v>
      </c>
      <c r="D41" s="67">
        <v>12</v>
      </c>
      <c r="E41" s="67">
        <f t="shared" si="4"/>
        <v>257.24900000000002</v>
      </c>
      <c r="F41" s="67">
        <v>169</v>
      </c>
      <c r="G41" s="67">
        <v>88.248999999999995</v>
      </c>
      <c r="H41" s="67">
        <f t="shared" si="5"/>
        <v>138.12299999999999</v>
      </c>
      <c r="I41" s="67">
        <v>112</v>
      </c>
      <c r="J41" s="96">
        <v>26.123000000000001</v>
      </c>
    </row>
    <row r="42" spans="1:10" ht="20.100000000000001" customHeight="1">
      <c r="A42" s="63" t="s">
        <v>25</v>
      </c>
      <c r="B42" s="67">
        <f t="shared" si="3"/>
        <v>36</v>
      </c>
      <c r="C42" s="67">
        <v>31</v>
      </c>
      <c r="D42" s="67">
        <v>5</v>
      </c>
      <c r="E42" s="67">
        <f t="shared" si="4"/>
        <v>151</v>
      </c>
      <c r="F42" s="67">
        <v>124</v>
      </c>
      <c r="G42" s="67">
        <v>27</v>
      </c>
      <c r="H42" s="67">
        <f t="shared" si="5"/>
        <v>158.06399999999999</v>
      </c>
      <c r="I42" s="67">
        <v>125</v>
      </c>
      <c r="J42" s="96">
        <v>33.064</v>
      </c>
    </row>
    <row r="43" spans="1:10" ht="20.100000000000001" customHeight="1">
      <c r="A43" s="63" t="s">
        <v>27</v>
      </c>
      <c r="B43" s="67">
        <f t="shared" si="3"/>
        <v>27</v>
      </c>
      <c r="C43" s="67">
        <v>24</v>
      </c>
      <c r="D43" s="67">
        <v>3</v>
      </c>
      <c r="E43" s="67">
        <f t="shared" si="4"/>
        <v>138</v>
      </c>
      <c r="F43" s="67">
        <v>109</v>
      </c>
      <c r="G43" s="67">
        <v>29</v>
      </c>
      <c r="H43" s="67">
        <f t="shared" si="5"/>
        <v>104.5</v>
      </c>
      <c r="I43" s="67">
        <v>89</v>
      </c>
      <c r="J43" s="96">
        <v>15.5</v>
      </c>
    </row>
    <row r="44" spans="1:10" ht="20.100000000000001" customHeight="1">
      <c r="A44" s="63" t="s">
        <v>29</v>
      </c>
      <c r="B44" s="67">
        <f t="shared" si="3"/>
        <v>49</v>
      </c>
      <c r="C44" s="67">
        <v>40</v>
      </c>
      <c r="D44" s="67">
        <v>9</v>
      </c>
      <c r="E44" s="67">
        <f t="shared" si="4"/>
        <v>221.07499999999999</v>
      </c>
      <c r="F44" s="67">
        <v>182</v>
      </c>
      <c r="G44" s="67">
        <v>39.075000000000003</v>
      </c>
      <c r="H44" s="67">
        <f t="shared" si="5"/>
        <v>174</v>
      </c>
      <c r="I44" s="67">
        <v>159</v>
      </c>
      <c r="J44" s="96">
        <v>15</v>
      </c>
    </row>
    <row r="45" spans="1:10" ht="20.100000000000001" customHeight="1">
      <c r="A45" s="63" t="s">
        <v>30</v>
      </c>
      <c r="B45" s="67">
        <f t="shared" si="3"/>
        <v>219.923</v>
      </c>
      <c r="C45" s="67">
        <v>175</v>
      </c>
      <c r="D45" s="67">
        <v>44.923000000000002</v>
      </c>
      <c r="E45" s="67">
        <f t="shared" si="4"/>
        <v>835</v>
      </c>
      <c r="F45" s="67">
        <v>693</v>
      </c>
      <c r="G45" s="67">
        <v>142</v>
      </c>
      <c r="H45" s="67">
        <f t="shared" si="5"/>
        <v>649.22699999999998</v>
      </c>
      <c r="I45" s="67">
        <v>538</v>
      </c>
      <c r="J45" s="96">
        <v>111.227</v>
      </c>
    </row>
    <row r="46" spans="1:10" ht="20.100000000000001" customHeight="1">
      <c r="A46" s="63" t="s">
        <v>32</v>
      </c>
      <c r="B46" s="67">
        <f t="shared" si="3"/>
        <v>79</v>
      </c>
      <c r="C46" s="67">
        <v>70</v>
      </c>
      <c r="D46" s="67">
        <v>9</v>
      </c>
      <c r="E46" s="67">
        <f t="shared" si="4"/>
        <v>502.12900000000002</v>
      </c>
      <c r="F46" s="67">
        <v>451</v>
      </c>
      <c r="G46" s="67">
        <v>51.128999999999998</v>
      </c>
      <c r="H46" s="67">
        <f t="shared" si="5"/>
        <v>278</v>
      </c>
      <c r="I46" s="67">
        <v>247</v>
      </c>
      <c r="J46" s="96">
        <v>31</v>
      </c>
    </row>
    <row r="47" spans="1:10" ht="20.100000000000001" customHeight="1">
      <c r="A47" s="63" t="s">
        <v>33</v>
      </c>
      <c r="B47" s="67">
        <f t="shared" si="3"/>
        <v>32</v>
      </c>
      <c r="C47" s="67">
        <v>29</v>
      </c>
      <c r="D47" s="67">
        <v>3</v>
      </c>
      <c r="E47" s="67">
        <f t="shared" si="4"/>
        <v>168</v>
      </c>
      <c r="F47" s="67">
        <v>123</v>
      </c>
      <c r="G47" s="67">
        <v>45</v>
      </c>
      <c r="H47" s="67">
        <f t="shared" si="5"/>
        <v>89</v>
      </c>
      <c r="I47" s="67">
        <v>76</v>
      </c>
      <c r="J47" s="96">
        <v>13</v>
      </c>
    </row>
    <row r="48" spans="1:10" ht="20.100000000000001" customHeight="1">
      <c r="A48" s="63" t="s">
        <v>35</v>
      </c>
      <c r="B48" s="67">
        <f t="shared" si="3"/>
        <v>26</v>
      </c>
      <c r="C48" s="67">
        <v>24</v>
      </c>
      <c r="D48" s="67">
        <v>2</v>
      </c>
      <c r="E48" s="67">
        <f t="shared" si="4"/>
        <v>176</v>
      </c>
      <c r="F48" s="67">
        <v>148</v>
      </c>
      <c r="G48" s="67">
        <v>28</v>
      </c>
      <c r="H48" s="67">
        <f t="shared" si="5"/>
        <v>119</v>
      </c>
      <c r="I48" s="67">
        <v>105</v>
      </c>
      <c r="J48" s="96">
        <v>14</v>
      </c>
    </row>
    <row r="49" spans="1:10" ht="20.100000000000001" customHeight="1">
      <c r="A49" s="63" t="s">
        <v>36</v>
      </c>
      <c r="B49" s="67">
        <f t="shared" si="3"/>
        <v>14</v>
      </c>
      <c r="C49" s="67">
        <v>10</v>
      </c>
      <c r="D49" s="67">
        <v>4</v>
      </c>
      <c r="E49" s="67">
        <f t="shared" si="4"/>
        <v>131</v>
      </c>
      <c r="F49" s="67">
        <v>114</v>
      </c>
      <c r="G49" s="67">
        <v>17</v>
      </c>
      <c r="H49" s="67">
        <f t="shared" si="5"/>
        <v>36</v>
      </c>
      <c r="I49" s="67">
        <v>32</v>
      </c>
      <c r="J49" s="96">
        <v>4</v>
      </c>
    </row>
    <row r="50" spans="1:10" ht="20.100000000000001" customHeight="1">
      <c r="A50" s="63" t="s">
        <v>22</v>
      </c>
      <c r="B50" s="67">
        <f t="shared" si="3"/>
        <v>22</v>
      </c>
      <c r="C50" s="67">
        <v>18</v>
      </c>
      <c r="D50" s="67">
        <v>4</v>
      </c>
      <c r="E50" s="67">
        <f t="shared" si="4"/>
        <v>180</v>
      </c>
      <c r="F50" s="67">
        <v>161</v>
      </c>
      <c r="G50" s="67">
        <v>19</v>
      </c>
      <c r="H50" s="67">
        <f t="shared" si="5"/>
        <v>108</v>
      </c>
      <c r="I50" s="67">
        <v>101</v>
      </c>
      <c r="J50" s="96">
        <v>7</v>
      </c>
    </row>
    <row r="51" spans="1:10" ht="20.100000000000001" customHeight="1">
      <c r="A51" s="59" t="s">
        <v>37</v>
      </c>
      <c r="B51" s="68">
        <f t="shared" si="3"/>
        <v>47</v>
      </c>
      <c r="C51" s="68">
        <v>37</v>
      </c>
      <c r="D51" s="68">
        <v>10</v>
      </c>
      <c r="E51" s="68">
        <f t="shared" si="4"/>
        <v>369.03</v>
      </c>
      <c r="F51" s="68">
        <v>315</v>
      </c>
      <c r="G51" s="68">
        <v>54.03</v>
      </c>
      <c r="H51" s="68">
        <f t="shared" si="5"/>
        <v>219.142</v>
      </c>
      <c r="I51" s="68">
        <v>191</v>
      </c>
      <c r="J51" s="97">
        <v>28.141999999999999</v>
      </c>
    </row>
    <row r="52" spans="1:10" ht="20.100000000000001" customHeight="1">
      <c r="A52" s="34" t="s">
        <v>16</v>
      </c>
      <c r="B52" s="71">
        <f t="shared" si="3"/>
        <v>935.923</v>
      </c>
      <c r="C52" s="71">
        <f>SUM(C37:C51)</f>
        <v>783</v>
      </c>
      <c r="D52" s="71">
        <f>SUM(D37:D51)</f>
        <v>152.923</v>
      </c>
      <c r="E52" s="71">
        <f t="shared" si="4"/>
        <v>4771.6099999999997</v>
      </c>
      <c r="F52" s="71">
        <f>SUM(F37:F51)</f>
        <v>3809</v>
      </c>
      <c r="G52" s="71">
        <f>SUM(G37:G51)</f>
        <v>962.61</v>
      </c>
      <c r="H52" s="71">
        <f t="shared" si="5"/>
        <v>3216.9650000000001</v>
      </c>
      <c r="I52" s="71">
        <f>SUM(I37:I51)</f>
        <v>2700</v>
      </c>
      <c r="J52" s="71">
        <f>SUM(J37:J51)</f>
        <v>516.96500000000003</v>
      </c>
    </row>
    <row r="53" spans="1:10" ht="20.100000000000001" customHeight="1">
      <c r="A53" s="61" t="s">
        <v>52</v>
      </c>
      <c r="B53" s="72">
        <f t="shared" si="3"/>
        <v>1916.413</v>
      </c>
      <c r="C53" s="72">
        <f>C36+C52</f>
        <v>1588</v>
      </c>
      <c r="D53" s="72">
        <f>D36+D52</f>
        <v>328.41300000000001</v>
      </c>
      <c r="E53" s="72">
        <f t="shared" si="4"/>
        <v>12587.524000000001</v>
      </c>
      <c r="F53" s="72">
        <f>F36+F52</f>
        <v>9631</v>
      </c>
      <c r="G53" s="72">
        <f>G36+G52</f>
        <v>2956.5240000000003</v>
      </c>
      <c r="H53" s="72">
        <f t="shared" si="5"/>
        <v>7755.5390000000007</v>
      </c>
      <c r="I53" s="72">
        <f>I36+I52</f>
        <v>6025</v>
      </c>
      <c r="J53" s="100">
        <f>J36+J52</f>
        <v>1730.5390000000002</v>
      </c>
    </row>
    <row r="54" spans="1:10" ht="20.100000000000001" customHeight="1">
      <c r="A54" s="2" t="s">
        <v>34</v>
      </c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20.100000000000001" customHeight="1">
      <c r="A55" s="56" t="s">
        <v>39</v>
      </c>
      <c r="B55" s="64">
        <v>7</v>
      </c>
      <c r="C55" s="64"/>
      <c r="D55" s="64"/>
      <c r="E55" s="64">
        <v>8</v>
      </c>
      <c r="F55" s="64"/>
      <c r="G55" s="64"/>
      <c r="H55" s="64">
        <v>9</v>
      </c>
      <c r="I55" s="64"/>
      <c r="J55" s="92"/>
    </row>
    <row r="56" spans="1:10" ht="20.100000000000001" customHeight="1">
      <c r="A56" s="62"/>
      <c r="B56" s="74" t="s">
        <v>66</v>
      </c>
      <c r="C56" s="74"/>
      <c r="D56" s="74"/>
      <c r="E56" s="74" t="s">
        <v>61</v>
      </c>
      <c r="F56" s="74"/>
      <c r="G56" s="74"/>
      <c r="H56" s="74" t="s">
        <v>58</v>
      </c>
      <c r="I56" s="74"/>
      <c r="J56" s="101"/>
    </row>
    <row r="57" spans="1:10" ht="20.100000000000001" customHeight="1">
      <c r="A57" s="62"/>
      <c r="B57" s="77" t="s">
        <v>40</v>
      </c>
      <c r="C57" s="77" t="s">
        <v>43</v>
      </c>
      <c r="D57" s="77" t="s">
        <v>70</v>
      </c>
      <c r="E57" s="77" t="s">
        <v>40</v>
      </c>
      <c r="F57" s="77" t="s">
        <v>43</v>
      </c>
      <c r="G57" s="77" t="s">
        <v>70</v>
      </c>
      <c r="H57" s="77" t="s">
        <v>40</v>
      </c>
      <c r="I57" s="77" t="s">
        <v>43</v>
      </c>
      <c r="J57" s="102" t="s">
        <v>70</v>
      </c>
    </row>
    <row r="58" spans="1:10" ht="20.100000000000001" customHeight="1">
      <c r="A58" s="62"/>
      <c r="B58" s="78"/>
      <c r="C58" s="78" t="s">
        <v>40</v>
      </c>
      <c r="D58" s="78" t="s">
        <v>40</v>
      </c>
      <c r="E58" s="78"/>
      <c r="F58" s="78" t="s">
        <v>40</v>
      </c>
      <c r="G58" s="78" t="s">
        <v>40</v>
      </c>
      <c r="H58" s="78"/>
      <c r="I58" s="78" t="s">
        <v>40</v>
      </c>
      <c r="J58" s="103" t="s">
        <v>40</v>
      </c>
    </row>
    <row r="59" spans="1:10" ht="20.100000000000001" customHeight="1">
      <c r="A59" s="63" t="s">
        <v>14</v>
      </c>
      <c r="B59" s="67">
        <f t="shared" ref="B59:B79" si="6">C59+D59</f>
        <v>5042.9179999999997</v>
      </c>
      <c r="C59" s="67">
        <v>1937</v>
      </c>
      <c r="D59" s="67">
        <v>3105.9180000000001</v>
      </c>
      <c r="E59" s="67">
        <f t="shared" ref="E59:E79" si="7">F59+G59</f>
        <v>156</v>
      </c>
      <c r="F59" s="67">
        <v>114</v>
      </c>
      <c r="G59" s="67">
        <v>42</v>
      </c>
      <c r="H59" s="67">
        <f t="shared" ref="H59:H79" si="8">I59+J59</f>
        <v>10330.259</v>
      </c>
      <c r="I59" s="67">
        <v>7371</v>
      </c>
      <c r="J59" s="96">
        <v>2959.259</v>
      </c>
    </row>
    <row r="60" spans="1:10" ht="20.100000000000001" customHeight="1">
      <c r="A60" s="63" t="s">
        <v>15</v>
      </c>
      <c r="B60" s="67">
        <f t="shared" si="6"/>
        <v>1669.981</v>
      </c>
      <c r="C60" s="67">
        <v>566</v>
      </c>
      <c r="D60" s="67">
        <v>1103.981</v>
      </c>
      <c r="E60" s="67">
        <f t="shared" si="7"/>
        <v>28</v>
      </c>
      <c r="F60" s="67">
        <v>24</v>
      </c>
      <c r="G60" s="67">
        <v>4</v>
      </c>
      <c r="H60" s="67">
        <f t="shared" si="8"/>
        <v>2975.721</v>
      </c>
      <c r="I60" s="67">
        <v>2032</v>
      </c>
      <c r="J60" s="96">
        <v>943.721</v>
      </c>
    </row>
    <row r="61" spans="1:10" ht="20.100000000000001" customHeight="1">
      <c r="A61" s="59" t="s">
        <v>18</v>
      </c>
      <c r="B61" s="68">
        <f t="shared" si="6"/>
        <v>1325</v>
      </c>
      <c r="C61" s="68">
        <v>381</v>
      </c>
      <c r="D61" s="68">
        <v>944</v>
      </c>
      <c r="E61" s="68">
        <f t="shared" si="7"/>
        <v>38</v>
      </c>
      <c r="F61" s="68">
        <v>30</v>
      </c>
      <c r="G61" s="68">
        <v>8</v>
      </c>
      <c r="H61" s="68">
        <f t="shared" si="8"/>
        <v>1792.25</v>
      </c>
      <c r="I61" s="68">
        <v>1336</v>
      </c>
      <c r="J61" s="97">
        <v>456.25</v>
      </c>
    </row>
    <row r="62" spans="1:10" ht="20.100000000000001" customHeight="1">
      <c r="A62" s="34" t="s">
        <v>17</v>
      </c>
      <c r="B62" s="79">
        <f t="shared" si="6"/>
        <v>8037.8990000000003</v>
      </c>
      <c r="C62" s="79">
        <f>SUM(C59:C61)</f>
        <v>2884</v>
      </c>
      <c r="D62" s="79">
        <f>SUM(D59:D61)</f>
        <v>5153.8990000000003</v>
      </c>
      <c r="E62" s="79">
        <f t="shared" si="7"/>
        <v>222</v>
      </c>
      <c r="F62" s="79">
        <f>SUM(F59:F61)</f>
        <v>168</v>
      </c>
      <c r="G62" s="79">
        <f>SUM(G59:G61)</f>
        <v>54</v>
      </c>
      <c r="H62" s="79">
        <f t="shared" si="8"/>
        <v>15098.23</v>
      </c>
      <c r="I62" s="79">
        <f>SUM(I59:I61)</f>
        <v>10739</v>
      </c>
      <c r="J62" s="105">
        <f>SUM(J59:J61)</f>
        <v>4359.2299999999996</v>
      </c>
    </row>
    <row r="63" spans="1:10" ht="20.100000000000001" customHeight="1">
      <c r="A63" s="60" t="s">
        <v>19</v>
      </c>
      <c r="B63" s="70">
        <f t="shared" si="6"/>
        <v>1580.9860000000001</v>
      </c>
      <c r="C63" s="70">
        <v>350</v>
      </c>
      <c r="D63" s="70">
        <v>1230.9860000000001</v>
      </c>
      <c r="E63" s="70">
        <f t="shared" si="7"/>
        <v>28</v>
      </c>
      <c r="F63" s="70">
        <v>21</v>
      </c>
      <c r="G63" s="70">
        <v>7</v>
      </c>
      <c r="H63" s="70">
        <f t="shared" si="8"/>
        <v>1278.412</v>
      </c>
      <c r="I63" s="70">
        <v>982</v>
      </c>
      <c r="J63" s="99">
        <v>296.41199999999998</v>
      </c>
    </row>
    <row r="64" spans="1:10" ht="20.100000000000001" customHeight="1">
      <c r="A64" s="63" t="s">
        <v>13</v>
      </c>
      <c r="B64" s="67">
        <f t="shared" si="6"/>
        <v>251.983</v>
      </c>
      <c r="C64" s="67">
        <v>68</v>
      </c>
      <c r="D64" s="67">
        <v>183.983</v>
      </c>
      <c r="E64" s="67">
        <f t="shared" si="7"/>
        <v>9</v>
      </c>
      <c r="F64" s="67">
        <v>6</v>
      </c>
      <c r="G64" s="67">
        <v>3</v>
      </c>
      <c r="H64" s="67">
        <f t="shared" si="8"/>
        <v>505.4</v>
      </c>
      <c r="I64" s="67">
        <v>355</v>
      </c>
      <c r="J64" s="96">
        <v>150.4</v>
      </c>
    </row>
    <row r="65" spans="1:10" ht="20.100000000000001" customHeight="1">
      <c r="A65" s="63" t="s">
        <v>21</v>
      </c>
      <c r="B65" s="67">
        <f t="shared" si="6"/>
        <v>422.952</v>
      </c>
      <c r="C65" s="67">
        <v>159</v>
      </c>
      <c r="D65" s="67">
        <v>263.952</v>
      </c>
      <c r="E65" s="67">
        <f t="shared" si="7"/>
        <v>27</v>
      </c>
      <c r="F65" s="67">
        <v>23</v>
      </c>
      <c r="G65" s="67">
        <v>4</v>
      </c>
      <c r="H65" s="67">
        <f t="shared" si="8"/>
        <v>1152.0059999999999</v>
      </c>
      <c r="I65" s="67">
        <v>738</v>
      </c>
      <c r="J65" s="96">
        <v>414.00599999999997</v>
      </c>
    </row>
    <row r="66" spans="1:10" ht="20.100000000000001" customHeight="1">
      <c r="A66" s="63" t="s">
        <v>23</v>
      </c>
      <c r="B66" s="67">
        <f t="shared" si="6"/>
        <v>208</v>
      </c>
      <c r="C66" s="67">
        <v>51</v>
      </c>
      <c r="D66" s="67">
        <v>157</v>
      </c>
      <c r="E66" s="67">
        <f t="shared" si="7"/>
        <v>6</v>
      </c>
      <c r="F66" s="67">
        <v>3</v>
      </c>
      <c r="G66" s="67">
        <v>3</v>
      </c>
      <c r="H66" s="67">
        <f t="shared" si="8"/>
        <v>490</v>
      </c>
      <c r="I66" s="67">
        <v>389</v>
      </c>
      <c r="J66" s="96">
        <v>101</v>
      </c>
    </row>
    <row r="67" spans="1:10" ht="20.100000000000001" customHeight="1">
      <c r="A67" s="63" t="s">
        <v>24</v>
      </c>
      <c r="B67" s="67">
        <f t="shared" si="6"/>
        <v>248.98699999999999</v>
      </c>
      <c r="C67" s="67">
        <v>77</v>
      </c>
      <c r="D67" s="67">
        <v>171.98699999999999</v>
      </c>
      <c r="E67" s="67">
        <f t="shared" si="7"/>
        <v>5</v>
      </c>
      <c r="F67" s="67">
        <v>4</v>
      </c>
      <c r="G67" s="67">
        <v>1</v>
      </c>
      <c r="H67" s="67">
        <f t="shared" si="8"/>
        <v>406.05500000000001</v>
      </c>
      <c r="I67" s="67">
        <v>290</v>
      </c>
      <c r="J67" s="96">
        <v>116.05500000000001</v>
      </c>
    </row>
    <row r="68" spans="1:10" ht="20.100000000000001" customHeight="1">
      <c r="A68" s="63" t="s">
        <v>25</v>
      </c>
      <c r="B68" s="67">
        <f t="shared" si="6"/>
        <v>294.935</v>
      </c>
      <c r="C68" s="67">
        <v>65</v>
      </c>
      <c r="D68" s="67">
        <v>229.935</v>
      </c>
      <c r="E68" s="67">
        <f t="shared" si="7"/>
        <v>5</v>
      </c>
      <c r="F68" s="67">
        <v>4</v>
      </c>
      <c r="G68" s="67">
        <v>1</v>
      </c>
      <c r="H68" s="67">
        <f t="shared" si="8"/>
        <v>502</v>
      </c>
      <c r="I68" s="67">
        <v>392</v>
      </c>
      <c r="J68" s="96">
        <v>110</v>
      </c>
    </row>
    <row r="69" spans="1:10" ht="20.100000000000001" customHeight="1">
      <c r="A69" s="63" t="s">
        <v>27</v>
      </c>
      <c r="B69" s="67">
        <f t="shared" si="6"/>
        <v>181</v>
      </c>
      <c r="C69" s="67">
        <v>37</v>
      </c>
      <c r="D69" s="67">
        <v>144</v>
      </c>
      <c r="E69" s="67">
        <f t="shared" si="7"/>
        <v>9</v>
      </c>
      <c r="F69" s="67">
        <v>9</v>
      </c>
      <c r="G69" s="67">
        <v>0</v>
      </c>
      <c r="H69" s="67">
        <f t="shared" si="8"/>
        <v>394</v>
      </c>
      <c r="I69" s="67">
        <v>239</v>
      </c>
      <c r="J69" s="96">
        <v>155</v>
      </c>
    </row>
    <row r="70" spans="1:10" ht="20.100000000000001" customHeight="1">
      <c r="A70" s="63" t="s">
        <v>29</v>
      </c>
      <c r="B70" s="67">
        <f t="shared" si="6"/>
        <v>236</v>
      </c>
      <c r="C70" s="67">
        <v>68</v>
      </c>
      <c r="D70" s="67">
        <v>168</v>
      </c>
      <c r="E70" s="67">
        <f t="shared" si="7"/>
        <v>6</v>
      </c>
      <c r="F70" s="67">
        <v>5</v>
      </c>
      <c r="G70" s="67">
        <v>1</v>
      </c>
      <c r="H70" s="67">
        <f t="shared" si="8"/>
        <v>439</v>
      </c>
      <c r="I70" s="67">
        <v>368</v>
      </c>
      <c r="J70" s="96">
        <v>71</v>
      </c>
    </row>
    <row r="71" spans="1:10" ht="20.100000000000001" customHeight="1">
      <c r="A71" s="63" t="s">
        <v>30</v>
      </c>
      <c r="B71" s="67">
        <f t="shared" si="6"/>
        <v>1217.961</v>
      </c>
      <c r="C71" s="67">
        <v>335</v>
      </c>
      <c r="D71" s="67">
        <v>882.96100000000001</v>
      </c>
      <c r="E71" s="67">
        <f t="shared" si="7"/>
        <v>31</v>
      </c>
      <c r="F71" s="67">
        <v>21</v>
      </c>
      <c r="G71" s="67">
        <v>10</v>
      </c>
      <c r="H71" s="67">
        <f t="shared" si="8"/>
        <v>2167.076</v>
      </c>
      <c r="I71" s="67">
        <v>1425</v>
      </c>
      <c r="J71" s="96">
        <v>742.07600000000002</v>
      </c>
    </row>
    <row r="72" spans="1:10" ht="20.100000000000001" customHeight="1">
      <c r="A72" s="63" t="s">
        <v>32</v>
      </c>
      <c r="B72" s="67">
        <f t="shared" si="6"/>
        <v>539</v>
      </c>
      <c r="C72" s="67">
        <v>144</v>
      </c>
      <c r="D72" s="67">
        <v>395</v>
      </c>
      <c r="E72" s="67">
        <f t="shared" si="7"/>
        <v>18</v>
      </c>
      <c r="F72" s="67">
        <v>18</v>
      </c>
      <c r="G72" s="67">
        <v>0</v>
      </c>
      <c r="H72" s="67">
        <f t="shared" si="8"/>
        <v>715</v>
      </c>
      <c r="I72" s="67">
        <v>622</v>
      </c>
      <c r="J72" s="96">
        <v>93</v>
      </c>
    </row>
    <row r="73" spans="1:10" ht="20.100000000000001" customHeight="1">
      <c r="A73" s="63" t="s">
        <v>33</v>
      </c>
      <c r="B73" s="67">
        <f t="shared" si="6"/>
        <v>236</v>
      </c>
      <c r="C73" s="67">
        <v>37</v>
      </c>
      <c r="D73" s="67">
        <v>199</v>
      </c>
      <c r="E73" s="67">
        <f t="shared" si="7"/>
        <v>3</v>
      </c>
      <c r="F73" s="67">
        <v>2</v>
      </c>
      <c r="G73" s="67">
        <v>1</v>
      </c>
      <c r="H73" s="67">
        <f t="shared" si="8"/>
        <v>295</v>
      </c>
      <c r="I73" s="67">
        <v>215</v>
      </c>
      <c r="J73" s="96">
        <v>80</v>
      </c>
    </row>
    <row r="74" spans="1:10" ht="20.100000000000001" customHeight="1">
      <c r="A74" s="63" t="s">
        <v>35</v>
      </c>
      <c r="B74" s="67">
        <f t="shared" si="6"/>
        <v>190</v>
      </c>
      <c r="C74" s="67">
        <v>51</v>
      </c>
      <c r="D74" s="67">
        <v>139</v>
      </c>
      <c r="E74" s="67">
        <f t="shared" si="7"/>
        <v>7</v>
      </c>
      <c r="F74" s="67">
        <v>7</v>
      </c>
      <c r="G74" s="67">
        <v>0</v>
      </c>
      <c r="H74" s="67">
        <f t="shared" si="8"/>
        <v>325.01800000000003</v>
      </c>
      <c r="I74" s="67">
        <v>249</v>
      </c>
      <c r="J74" s="96">
        <v>76.018000000000001</v>
      </c>
    </row>
    <row r="75" spans="1:10" ht="20.100000000000001" customHeight="1">
      <c r="A75" s="63" t="s">
        <v>36</v>
      </c>
      <c r="B75" s="67">
        <f t="shared" si="6"/>
        <v>64</v>
      </c>
      <c r="C75" s="67">
        <v>12</v>
      </c>
      <c r="D75" s="67">
        <v>52</v>
      </c>
      <c r="E75" s="67">
        <f t="shared" si="7"/>
        <v>3</v>
      </c>
      <c r="F75" s="67">
        <v>3</v>
      </c>
      <c r="G75" s="67">
        <v>0</v>
      </c>
      <c r="H75" s="67">
        <f t="shared" si="8"/>
        <v>103</v>
      </c>
      <c r="I75" s="67">
        <v>67</v>
      </c>
      <c r="J75" s="96">
        <v>36</v>
      </c>
    </row>
    <row r="76" spans="1:10" ht="20.100000000000001" customHeight="1">
      <c r="A76" s="63" t="s">
        <v>22</v>
      </c>
      <c r="B76" s="67">
        <f t="shared" si="6"/>
        <v>391</v>
      </c>
      <c r="C76" s="67">
        <v>87</v>
      </c>
      <c r="D76" s="67">
        <v>304</v>
      </c>
      <c r="E76" s="67">
        <f t="shared" si="7"/>
        <v>11</v>
      </c>
      <c r="F76" s="67">
        <v>10</v>
      </c>
      <c r="G76" s="67">
        <v>1</v>
      </c>
      <c r="H76" s="67">
        <f t="shared" si="8"/>
        <v>289</v>
      </c>
      <c r="I76" s="67">
        <v>252</v>
      </c>
      <c r="J76" s="96">
        <v>37</v>
      </c>
    </row>
    <row r="77" spans="1:10" ht="20.100000000000001" customHeight="1">
      <c r="A77" s="59" t="s">
        <v>37</v>
      </c>
      <c r="B77" s="68">
        <f t="shared" si="6"/>
        <v>553</v>
      </c>
      <c r="C77" s="68">
        <v>141</v>
      </c>
      <c r="D77" s="68">
        <v>412</v>
      </c>
      <c r="E77" s="68">
        <f t="shared" si="7"/>
        <v>12</v>
      </c>
      <c r="F77" s="68">
        <v>9</v>
      </c>
      <c r="G77" s="68">
        <v>3</v>
      </c>
      <c r="H77" s="68">
        <f t="shared" si="8"/>
        <v>527.03099999999995</v>
      </c>
      <c r="I77" s="68">
        <v>432</v>
      </c>
      <c r="J77" s="97">
        <v>95.031000000000006</v>
      </c>
    </row>
    <row r="78" spans="1:10" ht="20.100000000000001" customHeight="1">
      <c r="A78" s="34" t="s">
        <v>16</v>
      </c>
      <c r="B78" s="71">
        <f t="shared" si="6"/>
        <v>6615.8040000000001</v>
      </c>
      <c r="C78" s="71">
        <f>SUM(C63:C77)</f>
        <v>1682</v>
      </c>
      <c r="D78" s="71">
        <f>SUM(D63:D77)</f>
        <v>4933.8040000000001</v>
      </c>
      <c r="E78" s="71">
        <f t="shared" si="7"/>
        <v>180</v>
      </c>
      <c r="F78" s="71">
        <f>SUM(F63:F77)</f>
        <v>145</v>
      </c>
      <c r="G78" s="71">
        <f>SUM(G63:G77)</f>
        <v>35</v>
      </c>
      <c r="H78" s="71">
        <f t="shared" si="8"/>
        <v>9587.9979999999996</v>
      </c>
      <c r="I78" s="71">
        <f>SUM(I63:I77)</f>
        <v>7015</v>
      </c>
      <c r="J78" s="71">
        <f>SUM(J63:J77)</f>
        <v>2572.998</v>
      </c>
    </row>
    <row r="79" spans="1:10" ht="20.100000000000001" customHeight="1">
      <c r="A79" s="61" t="s">
        <v>52</v>
      </c>
      <c r="B79" s="72">
        <f t="shared" si="6"/>
        <v>14653.703000000001</v>
      </c>
      <c r="C79" s="72">
        <f>C62+C78</f>
        <v>4566</v>
      </c>
      <c r="D79" s="72">
        <f>D62+D78</f>
        <v>10087.703000000001</v>
      </c>
      <c r="E79" s="72">
        <f t="shared" si="7"/>
        <v>402</v>
      </c>
      <c r="F79" s="72">
        <f>F62+F78</f>
        <v>313</v>
      </c>
      <c r="G79" s="72">
        <f>G62+G78</f>
        <v>89</v>
      </c>
      <c r="H79" s="72">
        <f t="shared" si="8"/>
        <v>24686.227999999999</v>
      </c>
      <c r="I79" s="72">
        <f>I62+I78</f>
        <v>17754</v>
      </c>
      <c r="J79" s="100">
        <f>J62+J78</f>
        <v>6932.2279999999992</v>
      </c>
    </row>
    <row r="80" spans="1:10" ht="20.100000000000001" customHeight="1">
      <c r="B80" s="73"/>
      <c r="C80" s="73"/>
      <c r="D80" s="73"/>
      <c r="E80" s="73"/>
      <c r="F80" s="73"/>
      <c r="G80" s="73"/>
      <c r="H80" s="73"/>
      <c r="I80" s="73"/>
      <c r="J80" s="73"/>
    </row>
    <row r="81" spans="1:10" ht="20.100000000000001" customHeight="1">
      <c r="A81" s="56" t="s">
        <v>39</v>
      </c>
      <c r="B81" s="64">
        <v>10</v>
      </c>
      <c r="C81" s="64"/>
      <c r="D81" s="64"/>
      <c r="E81" s="64">
        <v>11</v>
      </c>
      <c r="F81" s="64"/>
      <c r="G81" s="64"/>
      <c r="H81" s="64">
        <v>12</v>
      </c>
      <c r="I81" s="64"/>
      <c r="J81" s="92"/>
    </row>
    <row r="82" spans="1:10" ht="20.100000000000001" customHeight="1">
      <c r="A82" s="62"/>
      <c r="B82" s="74" t="s">
        <v>67</v>
      </c>
      <c r="C82" s="74"/>
      <c r="D82" s="74"/>
      <c r="E82" s="89" t="s">
        <v>68</v>
      </c>
      <c r="F82" s="90"/>
      <c r="G82" s="91"/>
      <c r="H82" s="74" t="s">
        <v>57</v>
      </c>
      <c r="I82" s="74"/>
      <c r="J82" s="101"/>
    </row>
    <row r="83" spans="1:10" ht="20.100000000000001" customHeight="1">
      <c r="A83" s="62"/>
      <c r="B83" s="75" t="s">
        <v>40</v>
      </c>
      <c r="C83" s="77" t="s">
        <v>43</v>
      </c>
      <c r="D83" s="77" t="s">
        <v>70</v>
      </c>
      <c r="E83" s="77" t="s">
        <v>40</v>
      </c>
      <c r="F83" s="77" t="s">
        <v>43</v>
      </c>
      <c r="G83" s="77" t="s">
        <v>70</v>
      </c>
      <c r="H83" s="77" t="s">
        <v>40</v>
      </c>
      <c r="I83" s="77" t="s">
        <v>43</v>
      </c>
      <c r="J83" s="102" t="s">
        <v>70</v>
      </c>
    </row>
    <row r="84" spans="1:10" ht="20.100000000000001" customHeight="1">
      <c r="A84" s="62"/>
      <c r="B84" s="75"/>
      <c r="C84" s="78" t="s">
        <v>40</v>
      </c>
      <c r="D84" s="78" t="s">
        <v>40</v>
      </c>
      <c r="E84" s="78"/>
      <c r="F84" s="78" t="s">
        <v>40</v>
      </c>
      <c r="G84" s="78" t="s">
        <v>40</v>
      </c>
      <c r="H84" s="78"/>
      <c r="I84" s="78" t="s">
        <v>40</v>
      </c>
      <c r="J84" s="103" t="s">
        <v>40</v>
      </c>
    </row>
    <row r="85" spans="1:10" ht="20.100000000000001" customHeight="1">
      <c r="A85" s="60" t="s">
        <v>14</v>
      </c>
      <c r="B85" s="80">
        <f t="shared" ref="B85:B105" si="9">C85+D85</f>
        <v>146</v>
      </c>
      <c r="C85" s="80">
        <v>94</v>
      </c>
      <c r="D85" s="80">
        <v>52</v>
      </c>
      <c r="E85" s="80">
        <f t="shared" ref="E85:E105" si="10">F85+G85</f>
        <v>1240</v>
      </c>
      <c r="F85" s="80">
        <v>1055</v>
      </c>
      <c r="G85" s="80">
        <v>185</v>
      </c>
      <c r="H85" s="80">
        <f t="shared" ref="H85:H105" si="11">I85+J85</f>
        <v>346</v>
      </c>
      <c r="I85" s="80">
        <v>289</v>
      </c>
      <c r="J85" s="106">
        <v>57</v>
      </c>
    </row>
    <row r="86" spans="1:10" ht="20.100000000000001" customHeight="1">
      <c r="A86" s="63" t="s">
        <v>15</v>
      </c>
      <c r="B86" s="81">
        <f t="shared" si="9"/>
        <v>37</v>
      </c>
      <c r="C86" s="81">
        <v>27</v>
      </c>
      <c r="D86" s="81">
        <v>10</v>
      </c>
      <c r="E86" s="81">
        <f t="shared" si="10"/>
        <v>324</v>
      </c>
      <c r="F86" s="81">
        <v>287</v>
      </c>
      <c r="G86" s="81">
        <v>37</v>
      </c>
      <c r="H86" s="81">
        <f t="shared" si="11"/>
        <v>93</v>
      </c>
      <c r="I86" s="81">
        <v>81</v>
      </c>
      <c r="J86" s="107">
        <v>12</v>
      </c>
    </row>
    <row r="87" spans="1:10" ht="20.100000000000001" customHeight="1">
      <c r="A87" s="59" t="s">
        <v>18</v>
      </c>
      <c r="B87" s="81">
        <f t="shared" si="9"/>
        <v>29</v>
      </c>
      <c r="C87" s="81">
        <v>20</v>
      </c>
      <c r="D87" s="81">
        <v>9</v>
      </c>
      <c r="E87" s="81">
        <f t="shared" si="10"/>
        <v>199</v>
      </c>
      <c r="F87" s="81">
        <v>176</v>
      </c>
      <c r="G87" s="81">
        <v>23</v>
      </c>
      <c r="H87" s="81">
        <f t="shared" si="11"/>
        <v>81</v>
      </c>
      <c r="I87" s="81">
        <v>66</v>
      </c>
      <c r="J87" s="107">
        <v>15</v>
      </c>
    </row>
    <row r="88" spans="1:10" ht="20.100000000000001" customHeight="1">
      <c r="A88" s="34" t="s">
        <v>17</v>
      </c>
      <c r="B88" s="76">
        <f t="shared" si="9"/>
        <v>212</v>
      </c>
      <c r="C88" s="76">
        <f>SUM(C85:C87)</f>
        <v>141</v>
      </c>
      <c r="D88" s="76">
        <f>SUM(D85:D87)</f>
        <v>71</v>
      </c>
      <c r="E88" s="76">
        <f t="shared" si="10"/>
        <v>1763</v>
      </c>
      <c r="F88" s="76">
        <f>SUM(F85:F87)</f>
        <v>1518</v>
      </c>
      <c r="G88" s="76">
        <f>SUM(G85:G87)</f>
        <v>245</v>
      </c>
      <c r="H88" s="76">
        <f t="shared" si="11"/>
        <v>520</v>
      </c>
      <c r="I88" s="76">
        <f>SUM(I85:I87)</f>
        <v>436</v>
      </c>
      <c r="J88" s="104">
        <f>SUM(J85:J87)</f>
        <v>84</v>
      </c>
    </row>
    <row r="89" spans="1:10" ht="20.100000000000001" customHeight="1">
      <c r="A89" s="60" t="s">
        <v>19</v>
      </c>
      <c r="B89" s="81">
        <f t="shared" si="9"/>
        <v>27</v>
      </c>
      <c r="C89" s="81">
        <v>17</v>
      </c>
      <c r="D89" s="81">
        <v>10</v>
      </c>
      <c r="E89" s="81">
        <f t="shared" si="10"/>
        <v>192.41200000000001</v>
      </c>
      <c r="F89" s="81">
        <v>159</v>
      </c>
      <c r="G89" s="81">
        <v>33.411999999999999</v>
      </c>
      <c r="H89" s="81">
        <f t="shared" si="11"/>
        <v>68</v>
      </c>
      <c r="I89" s="81">
        <v>56</v>
      </c>
      <c r="J89" s="107">
        <v>12</v>
      </c>
    </row>
    <row r="90" spans="1:10" ht="20.100000000000001" customHeight="1">
      <c r="A90" s="63" t="s">
        <v>13</v>
      </c>
      <c r="B90" s="81">
        <f t="shared" si="9"/>
        <v>2</v>
      </c>
      <c r="C90" s="81">
        <v>2</v>
      </c>
      <c r="D90" s="81">
        <v>0</v>
      </c>
      <c r="E90" s="81">
        <f t="shared" si="10"/>
        <v>23.5</v>
      </c>
      <c r="F90" s="81">
        <v>18</v>
      </c>
      <c r="G90" s="81">
        <v>5.5</v>
      </c>
      <c r="H90" s="81">
        <f t="shared" si="11"/>
        <v>12</v>
      </c>
      <c r="I90" s="81">
        <v>9</v>
      </c>
      <c r="J90" s="107">
        <v>3</v>
      </c>
    </row>
    <row r="91" spans="1:10" ht="20.100000000000001" customHeight="1">
      <c r="A91" s="63" t="s">
        <v>21</v>
      </c>
      <c r="B91" s="81">
        <f t="shared" si="9"/>
        <v>19</v>
      </c>
      <c r="C91" s="81">
        <v>12</v>
      </c>
      <c r="D91" s="81">
        <v>7</v>
      </c>
      <c r="E91" s="81">
        <f t="shared" si="10"/>
        <v>80</v>
      </c>
      <c r="F91" s="81">
        <v>71</v>
      </c>
      <c r="G91" s="81">
        <v>9</v>
      </c>
      <c r="H91" s="81">
        <f t="shared" si="11"/>
        <v>38</v>
      </c>
      <c r="I91" s="81">
        <v>33</v>
      </c>
      <c r="J91" s="107">
        <v>5</v>
      </c>
    </row>
    <row r="92" spans="1:10" ht="20.100000000000001" customHeight="1">
      <c r="A92" s="63" t="s">
        <v>23</v>
      </c>
      <c r="B92" s="81">
        <f t="shared" si="9"/>
        <v>5</v>
      </c>
      <c r="C92" s="81">
        <v>4</v>
      </c>
      <c r="D92" s="81">
        <v>1</v>
      </c>
      <c r="E92" s="81">
        <f t="shared" si="10"/>
        <v>37</v>
      </c>
      <c r="F92" s="81">
        <v>28</v>
      </c>
      <c r="G92" s="81">
        <v>9</v>
      </c>
      <c r="H92" s="81">
        <f t="shared" si="11"/>
        <v>11</v>
      </c>
      <c r="I92" s="81">
        <v>9</v>
      </c>
      <c r="J92" s="107">
        <v>2</v>
      </c>
    </row>
    <row r="93" spans="1:10" ht="20.100000000000001" customHeight="1">
      <c r="A93" s="63" t="s">
        <v>24</v>
      </c>
      <c r="B93" s="81">
        <f t="shared" si="9"/>
        <v>9</v>
      </c>
      <c r="C93" s="81">
        <v>3</v>
      </c>
      <c r="D93" s="81">
        <v>6</v>
      </c>
      <c r="E93" s="81">
        <f t="shared" si="10"/>
        <v>27</v>
      </c>
      <c r="F93" s="81">
        <v>23</v>
      </c>
      <c r="G93" s="81">
        <v>4</v>
      </c>
      <c r="H93" s="81">
        <f t="shared" si="11"/>
        <v>14</v>
      </c>
      <c r="I93" s="81">
        <v>11</v>
      </c>
      <c r="J93" s="107">
        <v>3</v>
      </c>
    </row>
    <row r="94" spans="1:10" ht="20.100000000000001" customHeight="1">
      <c r="A94" s="63" t="s">
        <v>25</v>
      </c>
      <c r="B94" s="81">
        <f t="shared" si="9"/>
        <v>6</v>
      </c>
      <c r="C94" s="81">
        <v>4</v>
      </c>
      <c r="D94" s="81">
        <v>2</v>
      </c>
      <c r="E94" s="81">
        <f t="shared" si="10"/>
        <v>42</v>
      </c>
      <c r="F94" s="81">
        <v>36</v>
      </c>
      <c r="G94" s="81">
        <v>6</v>
      </c>
      <c r="H94" s="81">
        <f t="shared" si="11"/>
        <v>17</v>
      </c>
      <c r="I94" s="81">
        <v>15</v>
      </c>
      <c r="J94" s="107">
        <v>2</v>
      </c>
    </row>
    <row r="95" spans="1:10" ht="20.100000000000001" customHeight="1">
      <c r="A95" s="63" t="s">
        <v>27</v>
      </c>
      <c r="B95" s="81">
        <f t="shared" si="9"/>
        <v>3</v>
      </c>
      <c r="C95" s="81">
        <v>2</v>
      </c>
      <c r="D95" s="81">
        <v>1</v>
      </c>
      <c r="E95" s="81">
        <f t="shared" si="10"/>
        <v>24</v>
      </c>
      <c r="F95" s="81">
        <v>22</v>
      </c>
      <c r="G95" s="81">
        <v>2</v>
      </c>
      <c r="H95" s="81">
        <f t="shared" si="11"/>
        <v>14</v>
      </c>
      <c r="I95" s="81">
        <v>11</v>
      </c>
      <c r="J95" s="107">
        <v>3</v>
      </c>
    </row>
    <row r="96" spans="1:10" ht="20.100000000000001" customHeight="1">
      <c r="A96" s="63" t="s">
        <v>29</v>
      </c>
      <c r="B96" s="81">
        <f t="shared" si="9"/>
        <v>12</v>
      </c>
      <c r="C96" s="81">
        <v>11</v>
      </c>
      <c r="D96" s="81">
        <v>1</v>
      </c>
      <c r="E96" s="81">
        <f t="shared" si="10"/>
        <v>49</v>
      </c>
      <c r="F96" s="81">
        <v>45</v>
      </c>
      <c r="G96" s="81">
        <v>4</v>
      </c>
      <c r="H96" s="81">
        <f t="shared" si="11"/>
        <v>10</v>
      </c>
      <c r="I96" s="81">
        <v>10</v>
      </c>
      <c r="J96" s="107">
        <v>0</v>
      </c>
    </row>
    <row r="97" spans="1:10" ht="20.100000000000001" customHeight="1">
      <c r="A97" s="63" t="s">
        <v>30</v>
      </c>
      <c r="B97" s="81">
        <f t="shared" si="9"/>
        <v>32</v>
      </c>
      <c r="C97" s="81">
        <v>21</v>
      </c>
      <c r="D97" s="81">
        <v>11</v>
      </c>
      <c r="E97" s="81">
        <f t="shared" si="10"/>
        <v>149</v>
      </c>
      <c r="F97" s="81">
        <v>133</v>
      </c>
      <c r="G97" s="81">
        <v>16</v>
      </c>
      <c r="H97" s="81">
        <f t="shared" si="11"/>
        <v>60</v>
      </c>
      <c r="I97" s="81">
        <v>54</v>
      </c>
      <c r="J97" s="107">
        <v>6</v>
      </c>
    </row>
    <row r="98" spans="1:10" ht="20.100000000000001" customHeight="1">
      <c r="A98" s="63" t="s">
        <v>32</v>
      </c>
      <c r="B98" s="81">
        <f t="shared" si="9"/>
        <v>16</v>
      </c>
      <c r="C98" s="81">
        <v>11</v>
      </c>
      <c r="D98" s="81">
        <v>5</v>
      </c>
      <c r="E98" s="81">
        <f t="shared" si="10"/>
        <v>71</v>
      </c>
      <c r="F98" s="81">
        <v>65</v>
      </c>
      <c r="G98" s="81">
        <v>6</v>
      </c>
      <c r="H98" s="81">
        <f t="shared" si="11"/>
        <v>26</v>
      </c>
      <c r="I98" s="81">
        <v>23</v>
      </c>
      <c r="J98" s="107">
        <v>3</v>
      </c>
    </row>
    <row r="99" spans="1:10" ht="20.100000000000001" customHeight="1">
      <c r="A99" s="63" t="s">
        <v>33</v>
      </c>
      <c r="B99" s="81">
        <f t="shared" si="9"/>
        <v>4</v>
      </c>
      <c r="C99" s="81">
        <v>3</v>
      </c>
      <c r="D99" s="81">
        <v>1</v>
      </c>
      <c r="E99" s="81">
        <f t="shared" si="10"/>
        <v>24</v>
      </c>
      <c r="F99" s="81">
        <v>21</v>
      </c>
      <c r="G99" s="81">
        <v>3</v>
      </c>
      <c r="H99" s="81">
        <f t="shared" si="11"/>
        <v>15</v>
      </c>
      <c r="I99" s="81">
        <v>14</v>
      </c>
      <c r="J99" s="107">
        <v>1</v>
      </c>
    </row>
    <row r="100" spans="1:10" ht="20.100000000000001" customHeight="1">
      <c r="A100" s="63" t="s">
        <v>35</v>
      </c>
      <c r="B100" s="81">
        <f t="shared" si="9"/>
        <v>8</v>
      </c>
      <c r="C100" s="81">
        <v>5</v>
      </c>
      <c r="D100" s="81">
        <v>3</v>
      </c>
      <c r="E100" s="81">
        <f t="shared" si="10"/>
        <v>45</v>
      </c>
      <c r="F100" s="81">
        <v>43</v>
      </c>
      <c r="G100" s="81">
        <v>2</v>
      </c>
      <c r="H100" s="81">
        <f t="shared" si="11"/>
        <v>13</v>
      </c>
      <c r="I100" s="81">
        <v>13</v>
      </c>
      <c r="J100" s="107">
        <v>0</v>
      </c>
    </row>
    <row r="101" spans="1:10" ht="20.100000000000001" customHeight="1">
      <c r="A101" s="63" t="s">
        <v>36</v>
      </c>
      <c r="B101" s="81">
        <f t="shared" si="9"/>
        <v>8</v>
      </c>
      <c r="C101" s="81">
        <v>4</v>
      </c>
      <c r="D101" s="81">
        <v>4</v>
      </c>
      <c r="E101" s="81">
        <f t="shared" si="10"/>
        <v>9</v>
      </c>
      <c r="F101" s="81">
        <v>7</v>
      </c>
      <c r="G101" s="81">
        <v>2</v>
      </c>
      <c r="H101" s="81">
        <f t="shared" si="11"/>
        <v>5</v>
      </c>
      <c r="I101" s="81">
        <v>5</v>
      </c>
      <c r="J101" s="107">
        <v>0</v>
      </c>
    </row>
    <row r="102" spans="1:10" ht="20.100000000000001" customHeight="1">
      <c r="A102" s="63" t="s">
        <v>22</v>
      </c>
      <c r="B102" s="81">
        <f t="shared" si="9"/>
        <v>6</v>
      </c>
      <c r="C102" s="81">
        <v>4</v>
      </c>
      <c r="D102" s="81">
        <v>2</v>
      </c>
      <c r="E102" s="81">
        <f t="shared" si="10"/>
        <v>26</v>
      </c>
      <c r="F102" s="81">
        <v>25</v>
      </c>
      <c r="G102" s="81">
        <v>1</v>
      </c>
      <c r="H102" s="81">
        <f t="shared" si="11"/>
        <v>15</v>
      </c>
      <c r="I102" s="81">
        <v>13</v>
      </c>
      <c r="J102" s="107">
        <v>2</v>
      </c>
    </row>
    <row r="103" spans="1:10" ht="20.100000000000001" customHeight="1">
      <c r="A103" s="59" t="s">
        <v>37</v>
      </c>
      <c r="B103" s="82">
        <f t="shared" si="9"/>
        <v>7</v>
      </c>
      <c r="C103" s="82">
        <v>4</v>
      </c>
      <c r="D103" s="82">
        <v>3</v>
      </c>
      <c r="E103" s="82">
        <f t="shared" si="10"/>
        <v>43</v>
      </c>
      <c r="F103" s="82">
        <v>37</v>
      </c>
      <c r="G103" s="82">
        <v>6</v>
      </c>
      <c r="H103" s="82">
        <f t="shared" si="11"/>
        <v>15</v>
      </c>
      <c r="I103" s="82">
        <v>15</v>
      </c>
      <c r="J103" s="108">
        <v>0</v>
      </c>
    </row>
    <row r="104" spans="1:10" ht="20.100000000000001" customHeight="1">
      <c r="A104" s="34" t="s">
        <v>16</v>
      </c>
      <c r="B104" s="83">
        <f t="shared" si="9"/>
        <v>164</v>
      </c>
      <c r="C104" s="83">
        <f>SUM(C89:C103)</f>
        <v>107</v>
      </c>
      <c r="D104" s="83">
        <f>SUM(D89:D103)</f>
        <v>57</v>
      </c>
      <c r="E104" s="83">
        <f t="shared" si="10"/>
        <v>841.91200000000003</v>
      </c>
      <c r="F104" s="83">
        <f>SUM(F89:F103)</f>
        <v>733</v>
      </c>
      <c r="G104" s="83">
        <f>SUM(G89:G103)</f>
        <v>108.91200000000001</v>
      </c>
      <c r="H104" s="83">
        <f t="shared" si="11"/>
        <v>333</v>
      </c>
      <c r="I104" s="83">
        <f>SUM(I89:I103)</f>
        <v>291</v>
      </c>
      <c r="J104" s="83">
        <f>SUM(J89:J103)</f>
        <v>42</v>
      </c>
    </row>
    <row r="105" spans="1:10" ht="20.100000000000001" customHeight="1">
      <c r="A105" s="61" t="s">
        <v>52</v>
      </c>
      <c r="B105" s="72">
        <f t="shared" si="9"/>
        <v>376</v>
      </c>
      <c r="C105" s="72">
        <f>C88+C104</f>
        <v>248</v>
      </c>
      <c r="D105" s="72">
        <f>D88+D104</f>
        <v>128</v>
      </c>
      <c r="E105" s="72">
        <f t="shared" si="10"/>
        <v>2604.9120000000003</v>
      </c>
      <c r="F105" s="72">
        <f>F88+F104</f>
        <v>2251</v>
      </c>
      <c r="G105" s="72">
        <f>G88+G104</f>
        <v>353.91200000000003</v>
      </c>
      <c r="H105" s="72">
        <f t="shared" si="11"/>
        <v>853</v>
      </c>
      <c r="I105" s="72">
        <f>I88+I104</f>
        <v>727</v>
      </c>
      <c r="J105" s="100">
        <f>J88+J104</f>
        <v>126</v>
      </c>
    </row>
    <row r="106" spans="1:10" ht="15">
      <c r="A106" s="2" t="s">
        <v>34</v>
      </c>
    </row>
    <row r="107" spans="1:10">
      <c r="A107" s="56" t="s">
        <v>39</v>
      </c>
      <c r="B107" s="64">
        <v>13</v>
      </c>
      <c r="C107" s="64"/>
      <c r="D107" s="64"/>
    </row>
    <row r="108" spans="1:10">
      <c r="A108" s="62"/>
      <c r="B108" s="74" t="s">
        <v>69</v>
      </c>
      <c r="C108" s="74"/>
      <c r="D108" s="74"/>
    </row>
    <row r="109" spans="1:10">
      <c r="A109" s="62"/>
      <c r="B109" s="75" t="s">
        <v>40</v>
      </c>
      <c r="C109" s="77" t="s">
        <v>43</v>
      </c>
      <c r="D109" s="77" t="s">
        <v>70</v>
      </c>
    </row>
    <row r="110" spans="1:10">
      <c r="A110" s="62"/>
      <c r="B110" s="75"/>
      <c r="C110" s="78" t="s">
        <v>40</v>
      </c>
      <c r="D110" s="78" t="s">
        <v>40</v>
      </c>
    </row>
    <row r="111" spans="1:10" ht="14.25">
      <c r="A111" s="60" t="s">
        <v>14</v>
      </c>
      <c r="B111" s="80">
        <f t="shared" ref="B111:B131" si="12">C111+D111</f>
        <v>1607.1489999999999</v>
      </c>
      <c r="C111" s="80">
        <v>822</v>
      </c>
      <c r="D111" s="80">
        <v>785.149</v>
      </c>
    </row>
    <row r="112" spans="1:10" ht="14.25">
      <c r="A112" s="63" t="s">
        <v>15</v>
      </c>
      <c r="B112" s="81">
        <f t="shared" si="12"/>
        <v>518.14300000000003</v>
      </c>
      <c r="C112" s="81">
        <v>289</v>
      </c>
      <c r="D112" s="81">
        <v>229.143</v>
      </c>
    </row>
    <row r="113" spans="1:4" ht="15">
      <c r="A113" s="59" t="s">
        <v>18</v>
      </c>
      <c r="B113" s="81">
        <f t="shared" si="12"/>
        <v>230</v>
      </c>
      <c r="C113" s="81">
        <v>119</v>
      </c>
      <c r="D113" s="81">
        <v>111</v>
      </c>
    </row>
    <row r="114" spans="1:4" ht="15.75">
      <c r="A114" s="34" t="s">
        <v>17</v>
      </c>
      <c r="B114" s="76">
        <f t="shared" si="12"/>
        <v>2355.2919999999999</v>
      </c>
      <c r="C114" s="76">
        <f>SUM(C111:C113)</f>
        <v>1230</v>
      </c>
      <c r="D114" s="76">
        <f>SUM(D111:D113)</f>
        <v>1125.2919999999999</v>
      </c>
    </row>
    <row r="115" spans="1:4" ht="15">
      <c r="A115" s="60" t="s">
        <v>19</v>
      </c>
      <c r="B115" s="81">
        <f t="shared" si="12"/>
        <v>226</v>
      </c>
      <c r="C115" s="81">
        <v>126</v>
      </c>
      <c r="D115" s="81">
        <v>100</v>
      </c>
    </row>
    <row r="116" spans="1:4" ht="14.25">
      <c r="A116" s="63" t="s">
        <v>13</v>
      </c>
      <c r="B116" s="81">
        <f t="shared" si="12"/>
        <v>53</v>
      </c>
      <c r="C116" s="81">
        <v>26</v>
      </c>
      <c r="D116" s="81">
        <v>27</v>
      </c>
    </row>
    <row r="117" spans="1:4" ht="14.25">
      <c r="A117" s="63" t="s">
        <v>21</v>
      </c>
      <c r="B117" s="81">
        <f t="shared" si="12"/>
        <v>199.70600000000002</v>
      </c>
      <c r="C117" s="81">
        <v>101</v>
      </c>
      <c r="D117" s="81">
        <v>98.706000000000003</v>
      </c>
    </row>
    <row r="118" spans="1:4" ht="14.25">
      <c r="A118" s="63" t="s">
        <v>23</v>
      </c>
      <c r="B118" s="81">
        <f t="shared" si="12"/>
        <v>62</v>
      </c>
      <c r="C118" s="81">
        <v>37</v>
      </c>
      <c r="D118" s="81">
        <v>25</v>
      </c>
    </row>
    <row r="119" spans="1:4" ht="14.25">
      <c r="A119" s="63" t="s">
        <v>24</v>
      </c>
      <c r="B119" s="81">
        <f t="shared" si="12"/>
        <v>60.625</v>
      </c>
      <c r="C119" s="81">
        <v>35</v>
      </c>
      <c r="D119" s="81">
        <v>25.625</v>
      </c>
    </row>
    <row r="120" spans="1:4" ht="14.25">
      <c r="A120" s="63" t="s">
        <v>25</v>
      </c>
      <c r="B120" s="81">
        <f t="shared" si="12"/>
        <v>71</v>
      </c>
      <c r="C120" s="81">
        <v>45</v>
      </c>
      <c r="D120" s="81">
        <v>26</v>
      </c>
    </row>
    <row r="121" spans="1:4" ht="14.25">
      <c r="A121" s="63" t="s">
        <v>27</v>
      </c>
      <c r="B121" s="81">
        <f t="shared" si="12"/>
        <v>44</v>
      </c>
      <c r="C121" s="81">
        <v>22</v>
      </c>
      <c r="D121" s="81">
        <v>22</v>
      </c>
    </row>
    <row r="122" spans="1:4" ht="14.25">
      <c r="A122" s="63" t="s">
        <v>29</v>
      </c>
      <c r="B122" s="81">
        <f t="shared" si="12"/>
        <v>76.875</v>
      </c>
      <c r="C122" s="81">
        <v>39</v>
      </c>
      <c r="D122" s="81">
        <v>37.875</v>
      </c>
    </row>
    <row r="123" spans="1:4" ht="14.25">
      <c r="A123" s="63" t="s">
        <v>30</v>
      </c>
      <c r="B123" s="81">
        <f t="shared" si="12"/>
        <v>219</v>
      </c>
      <c r="C123" s="81">
        <v>113</v>
      </c>
      <c r="D123" s="81">
        <v>106</v>
      </c>
    </row>
    <row r="124" spans="1:4" ht="14.25">
      <c r="A124" s="63" t="s">
        <v>32</v>
      </c>
      <c r="B124" s="81">
        <f t="shared" si="12"/>
        <v>105.739</v>
      </c>
      <c r="C124" s="81">
        <v>62</v>
      </c>
      <c r="D124" s="81">
        <v>43.738999999999997</v>
      </c>
    </row>
    <row r="125" spans="1:4" ht="14.25">
      <c r="A125" s="63" t="s">
        <v>33</v>
      </c>
      <c r="B125" s="81">
        <f t="shared" si="12"/>
        <v>48</v>
      </c>
      <c r="C125" s="81">
        <v>22</v>
      </c>
      <c r="D125" s="81">
        <v>26</v>
      </c>
    </row>
    <row r="126" spans="1:4" ht="14.25">
      <c r="A126" s="63" t="s">
        <v>35</v>
      </c>
      <c r="B126" s="81">
        <f t="shared" si="12"/>
        <v>38</v>
      </c>
      <c r="C126" s="81">
        <v>24</v>
      </c>
      <c r="D126" s="81">
        <v>14</v>
      </c>
    </row>
    <row r="127" spans="1:4" ht="14.25">
      <c r="A127" s="63" t="s">
        <v>36</v>
      </c>
      <c r="B127" s="81">
        <f t="shared" si="12"/>
        <v>17</v>
      </c>
      <c r="C127" s="81">
        <v>13</v>
      </c>
      <c r="D127" s="81">
        <v>4</v>
      </c>
    </row>
    <row r="128" spans="1:4" ht="14.25">
      <c r="A128" s="63" t="s">
        <v>22</v>
      </c>
      <c r="B128" s="81">
        <f t="shared" si="12"/>
        <v>40</v>
      </c>
      <c r="C128" s="81">
        <v>23</v>
      </c>
      <c r="D128" s="81">
        <v>17</v>
      </c>
    </row>
    <row r="129" spans="1:4" ht="15">
      <c r="A129" s="59" t="s">
        <v>37</v>
      </c>
      <c r="B129" s="82">
        <f t="shared" si="12"/>
        <v>112.75700000000001</v>
      </c>
      <c r="C129" s="82">
        <v>49</v>
      </c>
      <c r="D129" s="82">
        <v>63.756999999999998</v>
      </c>
    </row>
    <row r="130" spans="1:4" ht="15.75">
      <c r="A130" s="34" t="s">
        <v>16</v>
      </c>
      <c r="B130" s="83">
        <f t="shared" si="12"/>
        <v>1373.7019999999998</v>
      </c>
      <c r="C130" s="83">
        <f>SUM(C115:C129)</f>
        <v>737</v>
      </c>
      <c r="D130" s="83">
        <f>SUM(D115:D129)</f>
        <v>636.70199999999988</v>
      </c>
    </row>
    <row r="131" spans="1:4" ht="15.75">
      <c r="A131" s="61" t="s">
        <v>52</v>
      </c>
      <c r="B131" s="72">
        <f t="shared" si="12"/>
        <v>3728.9939999999997</v>
      </c>
      <c r="C131" s="72">
        <f>C114+C130</f>
        <v>1967</v>
      </c>
      <c r="D131" s="72">
        <f>D114+D130</f>
        <v>1761.9939999999997</v>
      </c>
    </row>
  </sheetData>
  <mergeCells count="45">
    <mergeCell ref="A1:J1"/>
    <mergeCell ref="B3:D3"/>
    <mergeCell ref="E3:G3"/>
    <mergeCell ref="H3:J3"/>
    <mergeCell ref="B4:D4"/>
    <mergeCell ref="E4:G4"/>
    <mergeCell ref="H4:J4"/>
    <mergeCell ref="B29:D29"/>
    <mergeCell ref="E29:G29"/>
    <mergeCell ref="H29:J29"/>
    <mergeCell ref="B30:D30"/>
    <mergeCell ref="E30:G30"/>
    <mergeCell ref="H30:J30"/>
    <mergeCell ref="B55:D55"/>
    <mergeCell ref="E55:G55"/>
    <mergeCell ref="H55:J55"/>
    <mergeCell ref="B56:D56"/>
    <mergeCell ref="E56:G56"/>
    <mergeCell ref="H56:J56"/>
    <mergeCell ref="B81:D81"/>
    <mergeCell ref="E81:G81"/>
    <mergeCell ref="H81:J81"/>
    <mergeCell ref="B82:D82"/>
    <mergeCell ref="E82:G82"/>
    <mergeCell ref="H82:J82"/>
    <mergeCell ref="B107:D107"/>
    <mergeCell ref="B108:D108"/>
    <mergeCell ref="A3:A6"/>
    <mergeCell ref="B5:B6"/>
    <mergeCell ref="E5:E6"/>
    <mergeCell ref="H5:H6"/>
    <mergeCell ref="A29:A32"/>
    <mergeCell ref="B31:B32"/>
    <mergeCell ref="E31:E32"/>
    <mergeCell ref="H31:H32"/>
    <mergeCell ref="A55:A58"/>
    <mergeCell ref="B57:B58"/>
    <mergeCell ref="E57:E58"/>
    <mergeCell ref="H57:H58"/>
    <mergeCell ref="A81:A84"/>
    <mergeCell ref="B83:B84"/>
    <mergeCell ref="E83:E84"/>
    <mergeCell ref="H83:H84"/>
    <mergeCell ref="A107:A110"/>
    <mergeCell ref="B109:B1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/>
  <rowBreaks count="1" manualBreakCount="1">
    <brk id="53" max="16383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D27"/>
  <sheetViews>
    <sheetView view="pageBreakPreview" topLeftCell="A16" zoomScaleSheetLayoutView="100" workbookViewId="0">
      <selection activeCell="F17" sqref="F17"/>
    </sheetView>
  </sheetViews>
  <sheetFormatPr defaultRowHeight="13.5"/>
  <cols>
    <col min="1" max="1" width="13.75" customWidth="1"/>
    <col min="2" max="2" width="25.375" customWidth="1"/>
    <col min="3" max="3" width="26.125" customWidth="1"/>
    <col min="4" max="4" width="25.375" customWidth="1"/>
  </cols>
  <sheetData>
    <row r="1" spans="1:4" ht="17.25">
      <c r="A1" s="28" t="s">
        <v>71</v>
      </c>
      <c r="B1" s="28"/>
      <c r="C1" s="28"/>
      <c r="D1" s="28"/>
    </row>
    <row r="2" spans="1:4" ht="15">
      <c r="A2" s="2" t="s">
        <v>34</v>
      </c>
    </row>
    <row r="3" spans="1:4">
      <c r="A3" s="56" t="s">
        <v>39</v>
      </c>
      <c r="B3" s="64">
        <v>2</v>
      </c>
      <c r="C3" s="64">
        <v>10</v>
      </c>
      <c r="D3" s="64">
        <v>13</v>
      </c>
    </row>
    <row r="4" spans="1:4">
      <c r="A4" s="57"/>
      <c r="B4" s="65" t="s">
        <v>10</v>
      </c>
      <c r="C4" s="88" t="s">
        <v>67</v>
      </c>
      <c r="D4" s="88" t="s">
        <v>69</v>
      </c>
    </row>
    <row r="5" spans="1:4">
      <c r="A5" s="57"/>
      <c r="B5" s="110" t="s">
        <v>72</v>
      </c>
      <c r="C5" s="110" t="s">
        <v>72</v>
      </c>
      <c r="D5" s="110" t="s">
        <v>72</v>
      </c>
    </row>
    <row r="6" spans="1:4" ht="28.5" customHeight="1">
      <c r="A6" s="57"/>
      <c r="B6" s="111"/>
      <c r="C6" s="111"/>
      <c r="D6" s="111"/>
    </row>
    <row r="7" spans="1:4" ht="14.25">
      <c r="A7" s="58" t="s">
        <v>14</v>
      </c>
      <c r="B7" s="112">
        <v>6</v>
      </c>
      <c r="C7" s="112">
        <v>6</v>
      </c>
      <c r="D7" s="112">
        <v>6</v>
      </c>
    </row>
    <row r="8" spans="1:4" ht="14.25">
      <c r="A8" s="58" t="s">
        <v>15</v>
      </c>
      <c r="B8" s="112">
        <v>1</v>
      </c>
      <c r="C8" s="112">
        <v>4</v>
      </c>
      <c r="D8" s="112">
        <v>0</v>
      </c>
    </row>
    <row r="9" spans="1:4" ht="15">
      <c r="A9" s="59" t="s">
        <v>18</v>
      </c>
      <c r="B9" s="113">
        <v>1</v>
      </c>
      <c r="C9" s="113">
        <v>1</v>
      </c>
      <c r="D9" s="113">
        <v>0</v>
      </c>
    </row>
    <row r="10" spans="1:4" ht="15.75">
      <c r="A10" s="34" t="s">
        <v>17</v>
      </c>
      <c r="B10" s="114">
        <f>SUM(B7:B9)</f>
        <v>8</v>
      </c>
      <c r="C10" s="114">
        <f>SUM(C7:C9)</f>
        <v>11</v>
      </c>
      <c r="D10" s="114">
        <f>SUM(D7:D9)</f>
        <v>6</v>
      </c>
    </row>
    <row r="11" spans="1:4" ht="15">
      <c r="A11" s="60" t="s">
        <v>19</v>
      </c>
      <c r="B11" s="115">
        <v>1</v>
      </c>
      <c r="C11" s="115">
        <v>2</v>
      </c>
      <c r="D11" s="115">
        <v>3</v>
      </c>
    </row>
    <row r="12" spans="1:4" ht="14.25">
      <c r="A12" s="58" t="s">
        <v>13</v>
      </c>
      <c r="B12" s="112">
        <v>0</v>
      </c>
      <c r="C12" s="112">
        <v>0</v>
      </c>
      <c r="D12" s="112">
        <v>0</v>
      </c>
    </row>
    <row r="13" spans="1:4" ht="14.25">
      <c r="A13" s="58" t="s">
        <v>21</v>
      </c>
      <c r="B13" s="112">
        <v>0</v>
      </c>
      <c r="C13" s="112">
        <v>2</v>
      </c>
      <c r="D13" s="112">
        <v>1</v>
      </c>
    </row>
    <row r="14" spans="1:4" ht="14.25">
      <c r="A14" s="58" t="s">
        <v>23</v>
      </c>
      <c r="B14" s="112">
        <v>0</v>
      </c>
      <c r="C14" s="112">
        <v>1</v>
      </c>
      <c r="D14" s="112">
        <v>0</v>
      </c>
    </row>
    <row r="15" spans="1:4" ht="14.25">
      <c r="A15" s="58" t="s">
        <v>24</v>
      </c>
      <c r="B15" s="112">
        <v>1</v>
      </c>
      <c r="C15" s="112">
        <v>1</v>
      </c>
      <c r="D15" s="112">
        <v>0</v>
      </c>
    </row>
    <row r="16" spans="1:4" ht="14.25">
      <c r="A16" s="58" t="s">
        <v>25</v>
      </c>
      <c r="B16" s="112">
        <v>1</v>
      </c>
      <c r="C16" s="112">
        <v>0</v>
      </c>
      <c r="D16" s="112">
        <v>0</v>
      </c>
    </row>
    <row r="17" spans="1:4" ht="14.25">
      <c r="A17" s="58" t="s">
        <v>27</v>
      </c>
      <c r="B17" s="112">
        <v>0</v>
      </c>
      <c r="C17" s="112">
        <v>0</v>
      </c>
      <c r="D17" s="112">
        <v>0</v>
      </c>
    </row>
    <row r="18" spans="1:4" ht="14.25">
      <c r="A18" s="58" t="s">
        <v>29</v>
      </c>
      <c r="B18" s="112">
        <v>0</v>
      </c>
      <c r="C18" s="112">
        <v>0</v>
      </c>
      <c r="D18" s="112">
        <v>0</v>
      </c>
    </row>
    <row r="19" spans="1:4" ht="14.25">
      <c r="A19" s="58" t="s">
        <v>30</v>
      </c>
      <c r="B19" s="112">
        <v>0</v>
      </c>
      <c r="C19" s="112">
        <v>0</v>
      </c>
      <c r="D19" s="112">
        <v>0</v>
      </c>
    </row>
    <row r="20" spans="1:4" ht="14.25">
      <c r="A20" s="58" t="s">
        <v>32</v>
      </c>
      <c r="B20" s="112">
        <v>0</v>
      </c>
      <c r="C20" s="112">
        <v>0</v>
      </c>
      <c r="D20" s="112">
        <v>0</v>
      </c>
    </row>
    <row r="21" spans="1:4" ht="14.25">
      <c r="A21" s="58" t="s">
        <v>33</v>
      </c>
      <c r="B21" s="112">
        <v>0</v>
      </c>
      <c r="C21" s="112">
        <v>0</v>
      </c>
      <c r="D21" s="112">
        <v>0</v>
      </c>
    </row>
    <row r="22" spans="1:4" ht="14.25">
      <c r="A22" s="58" t="s">
        <v>35</v>
      </c>
      <c r="B22" s="112">
        <v>0</v>
      </c>
      <c r="C22" s="112">
        <v>0</v>
      </c>
      <c r="D22" s="112">
        <v>0</v>
      </c>
    </row>
    <row r="23" spans="1:4" ht="14.25">
      <c r="A23" s="58" t="s">
        <v>36</v>
      </c>
      <c r="B23" s="112">
        <v>0</v>
      </c>
      <c r="C23" s="112">
        <v>2</v>
      </c>
      <c r="D23" s="112">
        <v>0</v>
      </c>
    </row>
    <row r="24" spans="1:4" ht="14.25">
      <c r="A24" s="58" t="s">
        <v>22</v>
      </c>
      <c r="B24" s="112">
        <v>0</v>
      </c>
      <c r="C24" s="112">
        <v>0</v>
      </c>
      <c r="D24" s="112">
        <v>0</v>
      </c>
    </row>
    <row r="25" spans="1:4" ht="15">
      <c r="A25" s="59" t="s">
        <v>37</v>
      </c>
      <c r="B25" s="113">
        <v>1</v>
      </c>
      <c r="C25" s="113">
        <v>0</v>
      </c>
      <c r="D25" s="113">
        <v>0</v>
      </c>
    </row>
    <row r="26" spans="1:4" ht="15.75">
      <c r="A26" s="34" t="s">
        <v>16</v>
      </c>
      <c r="B26" s="116">
        <f>SUM(B11:B25)</f>
        <v>4</v>
      </c>
      <c r="C26" s="116">
        <f>SUM(C11:C25)</f>
        <v>8</v>
      </c>
      <c r="D26" s="116">
        <f>SUM(D11:D25)</f>
        <v>4</v>
      </c>
    </row>
    <row r="27" spans="1:4" ht="15.75">
      <c r="A27" s="61" t="s">
        <v>52</v>
      </c>
      <c r="B27" s="117">
        <f>B10+B26</f>
        <v>12</v>
      </c>
      <c r="C27" s="117">
        <f>C10+C26</f>
        <v>19</v>
      </c>
      <c r="D27" s="117">
        <f>D10+D26</f>
        <v>10</v>
      </c>
    </row>
  </sheetData>
  <mergeCells count="5">
    <mergeCell ref="A1:D1"/>
    <mergeCell ref="A3:A6"/>
    <mergeCell ref="B5:B6"/>
    <mergeCell ref="C5:C6"/>
    <mergeCell ref="D5:D6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投票結果</vt:lpstr>
      <vt:lpstr>開票結果(選挙区)</vt:lpstr>
      <vt:lpstr>開票結果(比例代表)</vt:lpstr>
      <vt:lpstr>開票結果（特定枠）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内堀＿実亜人</cp:lastModifiedBy>
  <dcterms:created xsi:type="dcterms:W3CDTF">2021-10-07T06:28:15Z</dcterms:created>
  <dcterms:modified xsi:type="dcterms:W3CDTF">2021-10-07T06:28:15Z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2021-10-07T06:28:15Z</vt:filetime>
  </property>
</Properties>
</file>