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20_市町村係\R4年度市町村係共有\041選挙\【R4】参議院議員通常選挙\06　投開票結果\"/>
    </mc:Choice>
  </mc:AlternateContent>
  <bookViews>
    <workbookView xWindow="0" yWindow="0" windowWidth="28800" windowHeight="11730"/>
  </bookViews>
  <sheets>
    <sheet name="投票結果" sheetId="1" r:id="rId1"/>
    <sheet name="開票結果(選挙区)" sheetId="2" r:id="rId2"/>
    <sheet name="開票結果(比例代表)" sheetId="4" r:id="rId3"/>
    <sheet name="開票結果（特定枠）" sheetId="5" r:id="rId4"/>
  </sheets>
  <definedNames>
    <definedName name="_xlnm.Print_Area" localSheetId="1">'開票結果(選挙区)'!$A$1:$G$52</definedName>
    <definedName name="_xlnm.Print_Area" localSheetId="3">'開票結果（特定枠）'!$A$1:$E$28</definedName>
    <definedName name="_xlnm.Print_Area" localSheetId="2">'開票結果(比例代表)'!$A$1:$J$132</definedName>
    <definedName name="_xlnm.Print_Area" localSheetId="0">投票結果!$A$1:$M$52</definedName>
    <definedName name="_xlnm.Print_Titles" localSheetId="2">'開票結果(比例代表)'!$1:$1</definedName>
  </definedNames>
  <calcPr calcId="162913"/>
</workbook>
</file>

<file path=xl/calcChain.xml><?xml version="1.0" encoding="utf-8"?>
<calcChain xmlns="http://schemas.openxmlformats.org/spreadsheetml/2006/main">
  <c r="J36" i="1" l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H129" i="4" l="1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3" i="4"/>
  <c r="B112" i="4"/>
  <c r="B111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7" i="4"/>
  <c r="B86" i="4"/>
  <c r="B85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H61" i="4"/>
  <c r="H60" i="4"/>
  <c r="H59" i="4"/>
  <c r="E61" i="4"/>
  <c r="E60" i="4"/>
  <c r="E59" i="4"/>
  <c r="B61" i="4"/>
  <c r="B60" i="4"/>
  <c r="B59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9" i="4"/>
  <c r="E8" i="4"/>
  <c r="E7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9" i="4"/>
  <c r="B8" i="4"/>
  <c r="B7" i="4"/>
  <c r="J130" i="4"/>
  <c r="I130" i="4"/>
  <c r="H130" i="4" s="1"/>
  <c r="G130" i="4"/>
  <c r="E130" i="4" s="1"/>
  <c r="F130" i="4"/>
  <c r="J114" i="4"/>
  <c r="J131" i="4" s="1"/>
  <c r="I114" i="4"/>
  <c r="G114" i="4"/>
  <c r="F114" i="4"/>
  <c r="F131" i="4" s="1"/>
  <c r="G51" i="2"/>
  <c r="F51" i="2"/>
  <c r="E51" i="2"/>
  <c r="G35" i="2"/>
  <c r="G52" i="2" s="1"/>
  <c r="F35" i="2"/>
  <c r="E35" i="2"/>
  <c r="G34" i="1"/>
  <c r="G33" i="1"/>
  <c r="G32" i="1"/>
  <c r="D34" i="1"/>
  <c r="D33" i="1"/>
  <c r="D32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G9" i="1"/>
  <c r="G8" i="1"/>
  <c r="G7" i="1"/>
  <c r="D9" i="1"/>
  <c r="D8" i="1"/>
  <c r="D7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I9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G131" i="4" l="1"/>
  <c r="E131" i="4"/>
  <c r="I131" i="4"/>
  <c r="H131" i="4" s="1"/>
  <c r="E52" i="2"/>
  <c r="F52" i="2"/>
  <c r="D26" i="5"/>
  <c r="C26" i="5"/>
  <c r="B26" i="5"/>
  <c r="D10" i="5"/>
  <c r="C10" i="5"/>
  <c r="B10" i="5"/>
  <c r="D130" i="4"/>
  <c r="C130" i="4"/>
  <c r="B130" i="4" s="1"/>
  <c r="D114" i="4"/>
  <c r="D131" i="4" s="1"/>
  <c r="C114" i="4"/>
  <c r="B114" i="4" s="1"/>
  <c r="J104" i="4"/>
  <c r="H104" i="4" s="1"/>
  <c r="I104" i="4"/>
  <c r="G104" i="4"/>
  <c r="F104" i="4"/>
  <c r="E104" i="4" s="1"/>
  <c r="D104" i="4"/>
  <c r="C104" i="4"/>
  <c r="J88" i="4"/>
  <c r="I88" i="4"/>
  <c r="I105" i="4" s="1"/>
  <c r="G88" i="4"/>
  <c r="F88" i="4"/>
  <c r="D88" i="4"/>
  <c r="D105" i="4" s="1"/>
  <c r="C88" i="4"/>
  <c r="C105" i="4" s="1"/>
  <c r="J78" i="4"/>
  <c r="I78" i="4"/>
  <c r="H78" i="4" s="1"/>
  <c r="G78" i="4"/>
  <c r="E78" i="4" s="1"/>
  <c r="F78" i="4"/>
  <c r="D78" i="4"/>
  <c r="C78" i="4"/>
  <c r="B78" i="4" s="1"/>
  <c r="J62" i="4"/>
  <c r="I62" i="4"/>
  <c r="G62" i="4"/>
  <c r="F62" i="4"/>
  <c r="F79" i="4" s="1"/>
  <c r="D62" i="4"/>
  <c r="C62" i="4"/>
  <c r="J52" i="4"/>
  <c r="I52" i="4"/>
  <c r="G52" i="4"/>
  <c r="F52" i="4"/>
  <c r="D52" i="4"/>
  <c r="C52" i="4"/>
  <c r="B52" i="4"/>
  <c r="J36" i="4"/>
  <c r="J53" i="4" s="1"/>
  <c r="I36" i="4"/>
  <c r="H36" i="4" s="1"/>
  <c r="G36" i="4"/>
  <c r="F36" i="4"/>
  <c r="F53" i="4" s="1"/>
  <c r="D36" i="4"/>
  <c r="D53" i="4" s="1"/>
  <c r="C36" i="4"/>
  <c r="J26" i="4"/>
  <c r="I26" i="4"/>
  <c r="G26" i="4"/>
  <c r="F26" i="4"/>
  <c r="F27" i="4" s="1"/>
  <c r="D26" i="4"/>
  <c r="C26" i="4"/>
  <c r="J10" i="4"/>
  <c r="I10" i="4"/>
  <c r="I27" i="4" s="1"/>
  <c r="G10" i="4"/>
  <c r="G27" i="4" s="1"/>
  <c r="F10" i="4"/>
  <c r="E10" i="4"/>
  <c r="D10" i="4"/>
  <c r="C10" i="4"/>
  <c r="C27" i="4" s="1"/>
  <c r="D51" i="2"/>
  <c r="C51" i="2"/>
  <c r="B51" i="2"/>
  <c r="D35" i="2"/>
  <c r="C35" i="2"/>
  <c r="B35" i="2"/>
  <c r="B52" i="2" s="1"/>
  <c r="G26" i="2"/>
  <c r="F26" i="2"/>
  <c r="E26" i="2"/>
  <c r="D26" i="2"/>
  <c r="C26" i="2"/>
  <c r="B26" i="2"/>
  <c r="G10" i="2"/>
  <c r="F10" i="2"/>
  <c r="E10" i="2"/>
  <c r="E27" i="2" s="1"/>
  <c r="D10" i="2"/>
  <c r="D27" i="2" s="1"/>
  <c r="C10" i="2"/>
  <c r="B10" i="2"/>
  <c r="E52" i="1"/>
  <c r="F51" i="1"/>
  <c r="I51" i="1" s="1"/>
  <c r="E51" i="1"/>
  <c r="C51" i="1"/>
  <c r="B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D51" i="1"/>
  <c r="F35" i="1"/>
  <c r="E35" i="1"/>
  <c r="C35" i="1"/>
  <c r="C52" i="1" s="1"/>
  <c r="B35" i="1"/>
  <c r="B52" i="1" s="1"/>
  <c r="I34" i="1"/>
  <c r="H34" i="1"/>
  <c r="J34" i="1"/>
  <c r="I33" i="1"/>
  <c r="H33" i="1"/>
  <c r="J33" i="1"/>
  <c r="I32" i="1"/>
  <c r="H32" i="1"/>
  <c r="J32" i="1"/>
  <c r="F27" i="1"/>
  <c r="F26" i="1"/>
  <c r="E26" i="1"/>
  <c r="C26" i="1"/>
  <c r="B26" i="1"/>
  <c r="B27" i="1" s="1"/>
  <c r="G10" i="1"/>
  <c r="F10" i="1"/>
  <c r="E10" i="1"/>
  <c r="H10" i="1" s="1"/>
  <c r="C10" i="1"/>
  <c r="B10" i="1"/>
  <c r="H9" i="1"/>
  <c r="J9" i="1"/>
  <c r="I8" i="1"/>
  <c r="H8" i="1"/>
  <c r="J8" i="1"/>
  <c r="I7" i="1"/>
  <c r="H7" i="1"/>
  <c r="D10" i="1"/>
  <c r="B27" i="5" l="1"/>
  <c r="C27" i="5"/>
  <c r="D27" i="5"/>
  <c r="F105" i="4"/>
  <c r="J105" i="4"/>
  <c r="G105" i="4"/>
  <c r="B104" i="4"/>
  <c r="B88" i="4"/>
  <c r="H105" i="4"/>
  <c r="E105" i="4"/>
  <c r="G79" i="4"/>
  <c r="C79" i="4"/>
  <c r="I79" i="4"/>
  <c r="D79" i="4"/>
  <c r="B79" i="4" s="1"/>
  <c r="J79" i="4"/>
  <c r="E79" i="4"/>
  <c r="G53" i="4"/>
  <c r="C53" i="4"/>
  <c r="H52" i="4"/>
  <c r="E52" i="4"/>
  <c r="E53" i="4"/>
  <c r="I53" i="4"/>
  <c r="H53" i="4" s="1"/>
  <c r="B53" i="4"/>
  <c r="D27" i="4"/>
  <c r="J27" i="4"/>
  <c r="E26" i="4"/>
  <c r="B26" i="4"/>
  <c r="H26" i="4"/>
  <c r="H27" i="4"/>
  <c r="C52" i="2"/>
  <c r="D52" i="2"/>
  <c r="F27" i="2"/>
  <c r="B27" i="2"/>
  <c r="C27" i="2"/>
  <c r="G27" i="2"/>
  <c r="H35" i="1"/>
  <c r="I35" i="1"/>
  <c r="H51" i="1"/>
  <c r="I10" i="1"/>
  <c r="H26" i="1"/>
  <c r="C27" i="1"/>
  <c r="I27" i="1" s="1"/>
  <c r="I26" i="1"/>
  <c r="E27" i="1"/>
  <c r="H27" i="1" s="1"/>
  <c r="H52" i="1"/>
  <c r="B27" i="4"/>
  <c r="B105" i="4"/>
  <c r="J10" i="1"/>
  <c r="E27" i="4"/>
  <c r="H79" i="4"/>
  <c r="J7" i="1"/>
  <c r="G26" i="1"/>
  <c r="D26" i="1"/>
  <c r="D27" i="1" s="1"/>
  <c r="G35" i="1"/>
  <c r="G51" i="1"/>
  <c r="J51" i="1" s="1"/>
  <c r="F52" i="1"/>
  <c r="I52" i="1" s="1"/>
  <c r="D35" i="1"/>
  <c r="D52" i="1" s="1"/>
  <c r="B10" i="4"/>
  <c r="E36" i="4"/>
  <c r="H62" i="4"/>
  <c r="C131" i="4"/>
  <c r="B131" i="4" s="1"/>
  <c r="B36" i="4"/>
  <c r="E62" i="4"/>
  <c r="B62" i="4"/>
  <c r="J26" i="1" l="1"/>
  <c r="G27" i="1"/>
  <c r="J27" i="1" s="1"/>
  <c r="J35" i="1"/>
  <c r="G52" i="1"/>
  <c r="J52" i="1" s="1"/>
</calcChain>
</file>

<file path=xl/sharedStrings.xml><?xml version="1.0" encoding="utf-8"?>
<sst xmlns="http://schemas.openxmlformats.org/spreadsheetml/2006/main" count="386" uniqueCount="78">
  <si>
    <t>区分</t>
  </si>
  <si>
    <t>前回投票率（％）</t>
  </si>
  <si>
    <t>選挙当日の有権者数</t>
  </si>
  <si>
    <t>参議院議員通常選挙　投票結果（市町村別内訳）</t>
    <rPh sb="0" eb="1">
      <t>サン</t>
    </rPh>
    <rPh sb="5" eb="7">
      <t>ツウジョウ</t>
    </rPh>
    <rPh sb="15" eb="18">
      <t>シチョウソン</t>
    </rPh>
    <rPh sb="18" eb="19">
      <t>ベツ</t>
    </rPh>
    <rPh sb="19" eb="20">
      <t>ウチ</t>
    </rPh>
    <rPh sb="20" eb="21">
      <t>ワケ</t>
    </rPh>
    <phoneticPr fontId="1"/>
  </si>
  <si>
    <t>男</t>
  </si>
  <si>
    <t>女</t>
  </si>
  <si>
    <t>投票者数</t>
  </si>
  <si>
    <t>計</t>
  </si>
  <si>
    <t>自由民主党</t>
  </si>
  <si>
    <t>市計</t>
    <rPh sb="0" eb="1">
      <t>シ</t>
    </rPh>
    <rPh sb="1" eb="2">
      <t>ケイ</t>
    </rPh>
    <phoneticPr fontId="1"/>
  </si>
  <si>
    <t>投票率（％）</t>
  </si>
  <si>
    <t>津別町</t>
  </si>
  <si>
    <t>北見市</t>
  </si>
  <si>
    <t>網走市</t>
  </si>
  <si>
    <t>町村計</t>
    <rPh sb="0" eb="2">
      <t>チョウソン</t>
    </rPh>
    <phoneticPr fontId="1"/>
  </si>
  <si>
    <t>市 計</t>
  </si>
  <si>
    <t>紋別市</t>
  </si>
  <si>
    <t>美幌町</t>
  </si>
  <si>
    <t>【選挙区】　</t>
  </si>
  <si>
    <t>斜里町</t>
  </si>
  <si>
    <t>雄武町</t>
  </si>
  <si>
    <t>清里町</t>
  </si>
  <si>
    <t>小清水町</t>
  </si>
  <si>
    <t>訓子府町</t>
  </si>
  <si>
    <t>置戸町</t>
  </si>
  <si>
    <t>公明党</t>
  </si>
  <si>
    <t>佐呂間町</t>
  </si>
  <si>
    <t>遠軽町</t>
  </si>
  <si>
    <t>湧別町</t>
  </si>
  <si>
    <t>滝上町</t>
  </si>
  <si>
    <t>興部町</t>
  </si>
  <si>
    <t>西興部村</t>
  </si>
  <si>
    <t>大空町</t>
  </si>
  <si>
    <t>市町村名</t>
  </si>
  <si>
    <t>市町村名</t>
    <rPh sb="0" eb="3">
      <t>シチョウソン</t>
    </rPh>
    <rPh sb="3" eb="4">
      <t>メイ</t>
    </rPh>
    <phoneticPr fontId="1"/>
  </si>
  <si>
    <t>得票総数</t>
  </si>
  <si>
    <t>政党等の</t>
  </si>
  <si>
    <t>参議院議員通常選挙　選挙区　候補者別得票数　開票区別得票数一覧</t>
    <rPh sb="10" eb="13">
      <t>センキョク</t>
    </rPh>
    <rPh sb="14" eb="17">
      <t>コウホシャ</t>
    </rPh>
    <rPh sb="17" eb="18">
      <t>ベツ</t>
    </rPh>
    <rPh sb="18" eb="21">
      <t>トクヒョウスウ</t>
    </rPh>
    <rPh sb="22" eb="25">
      <t>カイヒョウク</t>
    </rPh>
    <rPh sb="25" eb="26">
      <t>ベツ</t>
    </rPh>
    <rPh sb="26" eb="29">
      <t>トクヒョウスウ</t>
    </rPh>
    <rPh sb="29" eb="31">
      <t>イチラン</t>
    </rPh>
    <phoneticPr fontId="1"/>
  </si>
  <si>
    <t>参議院議員通常選挙　比例代表　名簿届出政党等別得票数
　得票総数の開票区別政党等別一覧</t>
    <rPh sb="10" eb="12">
      <t>ヒレイ</t>
    </rPh>
    <rPh sb="12" eb="14">
      <t>ダイヒョウ</t>
    </rPh>
    <rPh sb="15" eb="17">
      <t>メイボ</t>
    </rPh>
    <rPh sb="17" eb="19">
      <t>トドケデ</t>
    </rPh>
    <rPh sb="19" eb="21">
      <t>セイトウ</t>
    </rPh>
    <rPh sb="21" eb="22">
      <t>トウ</t>
    </rPh>
    <rPh sb="22" eb="23">
      <t>ベツ</t>
    </rPh>
    <rPh sb="23" eb="26">
      <t>トクヒョウスウ</t>
    </rPh>
    <rPh sb="28" eb="30">
      <t>トクヒョウ</t>
    </rPh>
    <rPh sb="30" eb="32">
      <t>ソウスウ</t>
    </rPh>
    <rPh sb="33" eb="36">
      <t>カイヒョウク</t>
    </rPh>
    <rPh sb="36" eb="37">
      <t>ベツ</t>
    </rPh>
    <rPh sb="37" eb="39">
      <t>セイトウ</t>
    </rPh>
    <rPh sb="39" eb="40">
      <t>トウ</t>
    </rPh>
    <rPh sb="40" eb="41">
      <t>ベツ</t>
    </rPh>
    <rPh sb="41" eb="43">
      <t>イチラン</t>
    </rPh>
    <phoneticPr fontId="1"/>
  </si>
  <si>
    <t>【比例代表】</t>
  </si>
  <si>
    <t>国民民主党</t>
  </si>
  <si>
    <t>ｵﾎｰﾂｸ総合振興局計</t>
    <rPh sb="5" eb="7">
      <t>ソウゴウ</t>
    </rPh>
    <rPh sb="7" eb="10">
      <t>シンコウキョク</t>
    </rPh>
    <rPh sb="10" eb="11">
      <t>ケイ</t>
    </rPh>
    <phoneticPr fontId="1"/>
  </si>
  <si>
    <t>立憲民主党</t>
  </si>
  <si>
    <t>幸福実現党</t>
  </si>
  <si>
    <t>日本共産党</t>
  </si>
  <si>
    <t>社会民主党</t>
  </si>
  <si>
    <t>日本維新の会</t>
  </si>
  <si>
    <t>れいわ新選組</t>
  </si>
  <si>
    <t>名簿登載者（特定枠を除く）の</t>
    <rPh sb="6" eb="8">
      <t>トクテイ</t>
    </rPh>
    <rPh sb="8" eb="9">
      <t>ワク</t>
    </rPh>
    <rPh sb="10" eb="11">
      <t>ノゾ</t>
    </rPh>
    <phoneticPr fontId="1"/>
  </si>
  <si>
    <t>参議院議員通常選挙　比例代表　特定枠分得票数
　得票総数の開票区別政党等別一覧</t>
    <rPh sb="10" eb="12">
      <t>ヒレイ</t>
    </rPh>
    <rPh sb="12" eb="14">
      <t>ダイヒョウ</t>
    </rPh>
    <rPh sb="15" eb="18">
      <t>トクテイワク</t>
    </rPh>
    <rPh sb="18" eb="19">
      <t>ブン</t>
    </rPh>
    <rPh sb="19" eb="22">
      <t>トクヒョウスウ</t>
    </rPh>
    <rPh sb="24" eb="26">
      <t>トクヒョウ</t>
    </rPh>
    <rPh sb="26" eb="28">
      <t>ソウスウ</t>
    </rPh>
    <rPh sb="29" eb="32">
      <t>カイヒョウク</t>
    </rPh>
    <rPh sb="32" eb="33">
      <t>ベツ</t>
    </rPh>
    <rPh sb="33" eb="35">
      <t>セイトウ</t>
    </rPh>
    <rPh sb="35" eb="36">
      <t>トウ</t>
    </rPh>
    <rPh sb="36" eb="37">
      <t>ベツ</t>
    </rPh>
    <rPh sb="37" eb="39">
      <t>イチラン</t>
    </rPh>
    <phoneticPr fontId="1"/>
  </si>
  <si>
    <t>特定枠名簿登載者へ　　　　　　　　　　　　　　　の投票数</t>
    <rPh sb="25" eb="28">
      <t>トウヒョウスウ</t>
    </rPh>
    <phoneticPr fontId="1"/>
  </si>
  <si>
    <t>　選挙期日　令和４年（2022年）７月１０日</t>
    <rPh sb="1" eb="3">
      <t>センキョ</t>
    </rPh>
    <rPh sb="3" eb="5">
      <t>キジツ</t>
    </rPh>
    <rPh sb="6" eb="8">
      <t>レイワ</t>
    </rPh>
    <rPh sb="9" eb="10">
      <t>ネン</t>
    </rPh>
    <rPh sb="15" eb="16">
      <t>ネン</t>
    </rPh>
    <rPh sb="18" eb="19">
      <t>ガツ</t>
    </rPh>
    <rPh sb="21" eb="22">
      <t>ニチ</t>
    </rPh>
    <phoneticPr fontId="1"/>
  </si>
  <si>
    <t>大村　小太郎</t>
  </si>
  <si>
    <t>ふなはし　利実</t>
  </si>
  <si>
    <t>浜田　さとし</t>
  </si>
  <si>
    <t>さいとう　忠行</t>
  </si>
  <si>
    <t>沢田　英一</t>
  </si>
  <si>
    <t>はたやま　和也</t>
  </si>
  <si>
    <t>(参政党)</t>
  </si>
  <si>
    <t>(自由民主党)</t>
  </si>
  <si>
    <t>(ＮＨＫ党)</t>
  </si>
  <si>
    <t>(新党くにもり)</t>
  </si>
  <si>
    <t>(日本共産党)</t>
  </si>
  <si>
    <t>長谷川　岳</t>
  </si>
  <si>
    <t>森山　よしのり</t>
  </si>
  <si>
    <t>うすき　ひでたけ</t>
  </si>
  <si>
    <t>徳永　エリ</t>
  </si>
  <si>
    <t>石川　ともひろ</t>
  </si>
  <si>
    <t>石井　よしえ</t>
  </si>
  <si>
    <t>(幸福実現党)</t>
  </si>
  <si>
    <t>(国民民主党)</t>
  </si>
  <si>
    <t>(立憲民主党)</t>
  </si>
  <si>
    <t>ごぼうの党</t>
  </si>
  <si>
    <t>参政党</t>
  </si>
  <si>
    <t>日本第一党</t>
  </si>
  <si>
    <t>新党くにもり</t>
  </si>
  <si>
    <t>ＮＨＫ党</t>
  </si>
  <si>
    <t>維新政党・新風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</si>
</sst>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00"/>
    <numFmt numFmtId="177" formatCode="#,##0.000;[Red]#,##0.000"/>
    <numFmt numFmtId="178" formatCode="#,##0.000_);[Red]\(#,##0.000\)"/>
    <numFmt numFmtId="179" formatCode="#,##0_);[Red]\(#,##0\)"/>
    <numFmt numFmtId="180" formatCode="0.00&quot;%&quot;"/>
  </numFmts>
  <fonts count="11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rgb="FF333333"/>
      <name val="ＭＳ Ｐゴシック"/>
      <family val="3"/>
      <charset val="128"/>
    </font>
    <font>
      <sz val="7"/>
      <color rgb="FF333333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63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rgb="FF000000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rgb="FF000000"/>
      </bottom>
      <diagonal/>
    </border>
    <border>
      <left/>
      <right style="medium">
        <color auto="1"/>
      </right>
      <top style="medium">
        <color auto="1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/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/>
      <diagonal/>
    </border>
    <border>
      <left/>
      <right/>
      <top style="medium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auto="1"/>
      </top>
      <bottom style="double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2" borderId="2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10" fontId="5" fillId="0" borderId="1" xfId="0" applyNumberFormat="1" applyFont="1" applyBorder="1" applyAlignment="1">
      <alignment horizontal="right" vertical="center" wrapText="1"/>
    </xf>
    <xf numFmtId="10" fontId="5" fillId="2" borderId="2" xfId="0" applyNumberFormat="1" applyFont="1" applyFill="1" applyBorder="1" applyAlignment="1">
      <alignment horizontal="right" vertical="center" wrapText="1"/>
    </xf>
    <xf numFmtId="10" fontId="5" fillId="0" borderId="3" xfId="0" applyNumberFormat="1" applyFont="1" applyBorder="1" applyAlignment="1">
      <alignment horizontal="righ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shrinkToFit="1"/>
    </xf>
    <xf numFmtId="38" fontId="5" fillId="0" borderId="14" xfId="1" applyFont="1" applyBorder="1" applyAlignment="1">
      <alignment horizontal="right" vertical="center" wrapText="1"/>
    </xf>
    <xf numFmtId="38" fontId="5" fillId="0" borderId="12" xfId="1" applyFont="1" applyBorder="1" applyAlignment="1">
      <alignment horizontal="right" vertical="center" wrapText="1"/>
    </xf>
    <xf numFmtId="38" fontId="5" fillId="2" borderId="15" xfId="1" applyFont="1" applyFill="1" applyBorder="1" applyAlignment="1">
      <alignment horizontal="right" vertical="center" wrapText="1"/>
    </xf>
    <xf numFmtId="38" fontId="5" fillId="0" borderId="13" xfId="1" applyFont="1" applyBorder="1" applyAlignment="1">
      <alignment horizontal="right" vertical="center" wrapText="1"/>
    </xf>
    <xf numFmtId="38" fontId="5" fillId="2" borderId="16" xfId="1" applyFont="1" applyFill="1" applyBorder="1" applyAlignment="1">
      <alignment horizontal="right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shrinkToFit="1"/>
    </xf>
    <xf numFmtId="38" fontId="5" fillId="0" borderId="21" xfId="1" applyFont="1" applyBorder="1" applyAlignment="1">
      <alignment horizontal="right" vertical="center" wrapText="1"/>
    </xf>
    <xf numFmtId="38" fontId="5" fillId="0" borderId="19" xfId="1" applyFont="1" applyBorder="1" applyAlignment="1">
      <alignment horizontal="right" vertical="center" wrapText="1"/>
    </xf>
    <xf numFmtId="38" fontId="5" fillId="2" borderId="22" xfId="1" applyFont="1" applyFill="1" applyBorder="1" applyAlignment="1">
      <alignment horizontal="right" vertical="center" wrapText="1"/>
    </xf>
    <xf numFmtId="38" fontId="5" fillId="0" borderId="20" xfId="1" applyFont="1" applyBorder="1" applyAlignment="1">
      <alignment horizontal="right" vertical="center" wrapText="1"/>
    </xf>
    <xf numFmtId="38" fontId="5" fillId="2" borderId="23" xfId="1" applyFont="1" applyFill="1" applyBorder="1" applyAlignment="1">
      <alignment horizontal="right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 wrapText="1"/>
    </xf>
    <xf numFmtId="178" fontId="5" fillId="0" borderId="32" xfId="0" applyNumberFormat="1" applyFont="1" applyBorder="1" applyAlignment="1">
      <alignment horizontal="right" vertical="center" wrapText="1"/>
    </xf>
    <xf numFmtId="178" fontId="5" fillId="0" borderId="33" xfId="0" applyNumberFormat="1" applyFont="1" applyBorder="1" applyAlignment="1">
      <alignment horizontal="right" vertical="center" wrapText="1"/>
    </xf>
    <xf numFmtId="176" fontId="7" fillId="2" borderId="15" xfId="0" applyNumberFormat="1" applyFont="1" applyFill="1" applyBorder="1" applyAlignment="1">
      <alignment horizontal="right" vertical="center"/>
    </xf>
    <xf numFmtId="178" fontId="5" fillId="0" borderId="34" xfId="0" applyNumberFormat="1" applyFont="1" applyBorder="1" applyAlignment="1">
      <alignment horizontal="right" vertical="center" wrapText="1"/>
    </xf>
    <xf numFmtId="178" fontId="5" fillId="2" borderId="15" xfId="0" applyNumberFormat="1" applyFont="1" applyFill="1" applyBorder="1" applyAlignment="1">
      <alignment horizontal="right" vertical="center" wrapText="1"/>
    </xf>
    <xf numFmtId="178" fontId="5" fillId="2" borderId="35" xfId="0" applyNumberFormat="1" applyFont="1" applyFill="1" applyBorder="1" applyAlignment="1">
      <alignment horizontal="right" vertical="center" wrapText="1"/>
    </xf>
    <xf numFmtId="178" fontId="0" fillId="0" borderId="0" xfId="0" applyNumberFormat="1">
      <alignment vertical="center"/>
    </xf>
    <xf numFmtId="176" fontId="7" fillId="2" borderId="15" xfId="0" applyNumberFormat="1" applyFont="1" applyFill="1" applyBorder="1">
      <alignment vertical="center"/>
    </xf>
    <xf numFmtId="177" fontId="7" fillId="2" borderId="15" xfId="0" applyNumberFormat="1" applyFont="1" applyFill="1" applyBorder="1">
      <alignment vertical="center"/>
    </xf>
    <xf numFmtId="178" fontId="5" fillId="0" borderId="36" xfId="0" applyNumberFormat="1" applyFont="1" applyBorder="1" applyAlignment="1">
      <alignment horizontal="right" vertical="center" wrapText="1"/>
    </xf>
    <xf numFmtId="178" fontId="5" fillId="0" borderId="1" xfId="0" applyNumberFormat="1" applyFont="1" applyBorder="1" applyAlignment="1">
      <alignment horizontal="right" vertical="center" wrapText="1"/>
    </xf>
    <xf numFmtId="178" fontId="5" fillId="0" borderId="3" xfId="0" applyNumberFormat="1" applyFont="1" applyBorder="1" applyAlignment="1">
      <alignment horizontal="right" vertical="center" wrapText="1"/>
    </xf>
    <xf numFmtId="178" fontId="5" fillId="2" borderId="37" xfId="0" applyNumberFormat="1" applyFont="1" applyFill="1" applyBorder="1" applyAlignment="1">
      <alignment horizontal="right" vertical="center" wrapText="1"/>
    </xf>
    <xf numFmtId="0" fontId="10" fillId="2" borderId="42" xfId="0" applyFont="1" applyFill="1" applyBorder="1" applyAlignment="1">
      <alignment horizontal="center" vertical="center" shrinkToFit="1"/>
    </xf>
    <xf numFmtId="0" fontId="10" fillId="2" borderId="43" xfId="0" applyFont="1" applyFill="1" applyBorder="1" applyAlignment="1">
      <alignment horizontal="center" vertical="center" shrinkToFit="1"/>
    </xf>
    <xf numFmtId="178" fontId="5" fillId="0" borderId="44" xfId="0" applyNumberFormat="1" applyFont="1" applyBorder="1" applyAlignment="1">
      <alignment horizontal="right" vertical="center" wrapText="1"/>
    </xf>
    <xf numFmtId="178" fontId="5" fillId="0" borderId="42" xfId="0" applyNumberFormat="1" applyFont="1" applyBorder="1" applyAlignment="1">
      <alignment horizontal="right" vertical="center" wrapText="1"/>
    </xf>
    <xf numFmtId="176" fontId="7" fillId="2" borderId="22" xfId="0" applyNumberFormat="1" applyFont="1" applyFill="1" applyBorder="1" applyAlignment="1">
      <alignment horizontal="right" vertical="center"/>
    </xf>
    <xf numFmtId="178" fontId="5" fillId="0" borderId="43" xfId="0" applyNumberFormat="1" applyFont="1" applyBorder="1" applyAlignment="1">
      <alignment horizontal="right" vertical="center" wrapText="1"/>
    </xf>
    <xf numFmtId="178" fontId="5" fillId="2" borderId="45" xfId="0" applyNumberFormat="1" applyFont="1" applyFill="1" applyBorder="1" applyAlignment="1">
      <alignment horizontal="right" vertical="center" wrapText="1"/>
    </xf>
    <xf numFmtId="178" fontId="10" fillId="2" borderId="42" xfId="0" applyNumberFormat="1" applyFont="1" applyFill="1" applyBorder="1" applyAlignment="1">
      <alignment horizontal="center" vertical="center" shrinkToFit="1"/>
    </xf>
    <xf numFmtId="178" fontId="10" fillId="2" borderId="43" xfId="0" applyNumberFormat="1" applyFont="1" applyFill="1" applyBorder="1" applyAlignment="1">
      <alignment horizontal="center" vertical="center" shrinkToFit="1"/>
    </xf>
    <xf numFmtId="176" fontId="7" fillId="2" borderId="22" xfId="0" applyNumberFormat="1" applyFont="1" applyFill="1" applyBorder="1">
      <alignment vertical="center"/>
    </xf>
    <xf numFmtId="177" fontId="7" fillId="2" borderId="22" xfId="0" applyNumberFormat="1" applyFont="1" applyFill="1" applyBorder="1">
      <alignment vertical="center"/>
    </xf>
    <xf numFmtId="178" fontId="5" fillId="0" borderId="46" xfId="0" applyNumberFormat="1" applyFont="1" applyBorder="1" applyAlignment="1">
      <alignment horizontal="right" vertical="center" wrapText="1"/>
    </xf>
    <xf numFmtId="178" fontId="5" fillId="0" borderId="47" xfId="0" applyNumberFormat="1" applyFont="1" applyBorder="1" applyAlignment="1">
      <alignment horizontal="right" vertical="center" wrapText="1"/>
    </xf>
    <xf numFmtId="178" fontId="5" fillId="0" borderId="48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179" fontId="5" fillId="0" borderId="32" xfId="0" applyNumberFormat="1" applyFont="1" applyBorder="1" applyAlignment="1">
      <alignment horizontal="right" vertical="center" wrapText="1"/>
    </xf>
    <xf numFmtId="179" fontId="5" fillId="0" borderId="33" xfId="0" applyNumberFormat="1" applyFont="1" applyBorder="1" applyAlignment="1">
      <alignment horizontal="right" vertical="center" wrapText="1"/>
    </xf>
    <xf numFmtId="179" fontId="7" fillId="2" borderId="15" xfId="0" applyNumberFormat="1" applyFont="1" applyFill="1" applyBorder="1" applyAlignment="1">
      <alignment horizontal="right" vertical="center" wrapText="1"/>
    </xf>
    <xf numFmtId="179" fontId="5" fillId="0" borderId="34" xfId="0" applyNumberFormat="1" applyFont="1" applyBorder="1" applyAlignment="1">
      <alignment horizontal="right" vertical="center" wrapText="1"/>
    </xf>
    <xf numFmtId="179" fontId="5" fillId="2" borderId="15" xfId="0" applyNumberFormat="1" applyFont="1" applyFill="1" applyBorder="1" applyAlignment="1">
      <alignment horizontal="right" vertical="center" wrapText="1"/>
    </xf>
    <xf numFmtId="179" fontId="5" fillId="2" borderId="35" xfId="0" applyNumberFormat="1" applyFont="1" applyFill="1" applyBorder="1" applyAlignment="1">
      <alignment horizontal="right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shrinkToFit="1"/>
    </xf>
    <xf numFmtId="0" fontId="10" fillId="2" borderId="34" xfId="0" applyFont="1" applyFill="1" applyBorder="1" applyAlignment="1">
      <alignment horizontal="center" vertical="center" shrinkToFit="1"/>
    </xf>
    <xf numFmtId="178" fontId="10" fillId="2" borderId="33" xfId="0" applyNumberFormat="1" applyFont="1" applyFill="1" applyBorder="1" applyAlignment="1">
      <alignment horizontal="center" vertical="center" shrinkToFit="1"/>
    </xf>
    <xf numFmtId="178" fontId="10" fillId="2" borderId="34" xfId="0" applyNumberFormat="1" applyFont="1" applyFill="1" applyBorder="1" applyAlignment="1">
      <alignment horizontal="center" vertical="center" shrinkToFi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shrinkToFit="1"/>
    </xf>
    <xf numFmtId="38" fontId="5" fillId="0" borderId="52" xfId="1" applyFont="1" applyBorder="1" applyAlignment="1">
      <alignment horizontal="right" vertical="center" wrapText="1"/>
    </xf>
    <xf numFmtId="38" fontId="5" fillId="0" borderId="50" xfId="1" applyFont="1" applyBorder="1" applyAlignment="1">
      <alignment horizontal="right" vertical="center" wrapText="1"/>
    </xf>
    <xf numFmtId="38" fontId="5" fillId="2" borderId="53" xfId="1" applyFont="1" applyFill="1" applyBorder="1" applyAlignment="1">
      <alignment horizontal="right" vertical="center" wrapText="1"/>
    </xf>
    <xf numFmtId="38" fontId="5" fillId="0" borderId="51" xfId="1" applyFont="1" applyBorder="1" applyAlignment="1">
      <alignment horizontal="right" vertical="center" wrapText="1"/>
    </xf>
    <xf numFmtId="38" fontId="5" fillId="2" borderId="54" xfId="1" applyFont="1" applyFill="1" applyBorder="1" applyAlignment="1">
      <alignment horizontal="right" vertical="center" wrapText="1"/>
    </xf>
    <xf numFmtId="0" fontId="10" fillId="2" borderId="44" xfId="0" applyFont="1" applyFill="1" applyBorder="1" applyAlignment="1">
      <alignment horizontal="center" vertical="center" wrapText="1"/>
    </xf>
    <xf numFmtId="179" fontId="5" fillId="0" borderId="44" xfId="0" applyNumberFormat="1" applyFont="1" applyBorder="1" applyAlignment="1">
      <alignment horizontal="right" vertical="center" wrapText="1"/>
    </xf>
    <xf numFmtId="179" fontId="5" fillId="0" borderId="42" xfId="0" applyNumberFormat="1" applyFont="1" applyBorder="1" applyAlignment="1">
      <alignment horizontal="right" vertical="center" wrapText="1"/>
    </xf>
    <xf numFmtId="179" fontId="7" fillId="2" borderId="22" xfId="0" applyNumberFormat="1" applyFont="1" applyFill="1" applyBorder="1" applyAlignment="1">
      <alignment horizontal="right" vertical="center" wrapText="1"/>
    </xf>
    <xf numFmtId="179" fontId="5" fillId="0" borderId="43" xfId="0" applyNumberFormat="1" applyFont="1" applyBorder="1" applyAlignment="1">
      <alignment horizontal="right" vertical="center" wrapText="1"/>
    </xf>
    <xf numFmtId="179" fontId="5" fillId="2" borderId="22" xfId="0" applyNumberFormat="1" applyFont="1" applyFill="1" applyBorder="1" applyAlignment="1">
      <alignment horizontal="right" vertical="center" wrapText="1"/>
    </xf>
    <xf numFmtId="179" fontId="5" fillId="2" borderId="45" xfId="0" applyNumberFormat="1" applyFont="1" applyFill="1" applyBorder="1" applyAlignment="1">
      <alignment horizontal="right" vertical="center" wrapText="1"/>
    </xf>
    <xf numFmtId="0" fontId="5" fillId="2" borderId="55" xfId="0" applyFont="1" applyFill="1" applyBorder="1" applyAlignment="1">
      <alignment horizontal="right" vertical="center" wrapText="1"/>
    </xf>
    <xf numFmtId="0" fontId="5" fillId="2" borderId="58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59" xfId="0" applyFont="1" applyFill="1" applyBorder="1" applyAlignment="1">
      <alignment horizontal="center" vertical="center" wrapText="1"/>
    </xf>
    <xf numFmtId="0" fontId="5" fillId="2" borderId="60" xfId="0" applyFont="1" applyFill="1" applyBorder="1" applyAlignment="1">
      <alignment horizontal="center" vertical="center" wrapText="1"/>
    </xf>
    <xf numFmtId="10" fontId="5" fillId="2" borderId="61" xfId="0" applyNumberFormat="1" applyFont="1" applyFill="1" applyBorder="1" applyAlignment="1">
      <alignment horizontal="right" vertical="center" wrapText="1"/>
    </xf>
    <xf numFmtId="0" fontId="5" fillId="2" borderId="62" xfId="0" applyFont="1" applyFill="1" applyBorder="1" applyAlignment="1">
      <alignment horizontal="center" vertical="center" wrapText="1"/>
    </xf>
    <xf numFmtId="0" fontId="6" fillId="2" borderId="63" xfId="0" applyFont="1" applyFill="1" applyBorder="1" applyAlignment="1">
      <alignment horizontal="center" vertical="center" wrapText="1"/>
    </xf>
    <xf numFmtId="3" fontId="5" fillId="2" borderId="64" xfId="0" applyNumberFormat="1" applyFont="1" applyFill="1" applyBorder="1" applyAlignment="1">
      <alignment horizontal="right" vertical="center" wrapText="1"/>
    </xf>
    <xf numFmtId="10" fontId="5" fillId="2" borderId="64" xfId="0" applyNumberFormat="1" applyFont="1" applyFill="1" applyBorder="1" applyAlignment="1">
      <alignment horizontal="right" vertical="center" wrapText="1"/>
    </xf>
    <xf numFmtId="10" fontId="5" fillId="2" borderId="65" xfId="0" applyNumberFormat="1" applyFont="1" applyFill="1" applyBorder="1" applyAlignment="1">
      <alignment horizontal="right" vertical="center" wrapText="1"/>
    </xf>
    <xf numFmtId="178" fontId="5" fillId="2" borderId="22" xfId="0" applyNumberFormat="1" applyFont="1" applyFill="1" applyBorder="1" applyAlignment="1">
      <alignment horizontal="right" vertical="center" wrapText="1"/>
    </xf>
    <xf numFmtId="178" fontId="5" fillId="2" borderId="66" xfId="0" applyNumberFormat="1" applyFont="1" applyFill="1" applyBorder="1" applyAlignment="1">
      <alignment horizontal="right" vertical="center" wrapText="1"/>
    </xf>
    <xf numFmtId="180" fontId="0" fillId="0" borderId="67" xfId="0" applyNumberFormat="1" applyFont="1" applyBorder="1" applyAlignment="1">
      <alignment horizontal="right" vertical="center"/>
    </xf>
    <xf numFmtId="180" fontId="0" fillId="0" borderId="68" xfId="0" applyNumberFormat="1" applyFont="1" applyBorder="1" applyAlignment="1">
      <alignment horizontal="right" vertical="center"/>
    </xf>
    <xf numFmtId="0" fontId="5" fillId="2" borderId="56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78" fontId="10" fillId="2" borderId="33" xfId="0" applyNumberFormat="1" applyFont="1" applyFill="1" applyBorder="1" applyAlignment="1">
      <alignment horizontal="center" vertical="center" shrinkToFit="1"/>
    </xf>
    <xf numFmtId="178" fontId="10" fillId="2" borderId="34" xfId="0" applyNumberFormat="1" applyFont="1" applyFill="1" applyBorder="1" applyAlignment="1">
      <alignment horizontal="center" vertical="center" shrinkToFit="1"/>
    </xf>
    <xf numFmtId="0" fontId="10" fillId="2" borderId="25" xfId="0" applyFont="1" applyFill="1" applyBorder="1" applyAlignment="1">
      <alignment horizontal="center" vertical="center" shrinkToFit="1"/>
    </xf>
    <xf numFmtId="0" fontId="10" fillId="2" borderId="29" xfId="0" applyFont="1" applyFill="1" applyBorder="1" applyAlignment="1">
      <alignment horizontal="center" vertical="center" shrinkToFit="1"/>
    </xf>
    <xf numFmtId="178" fontId="10" fillId="2" borderId="32" xfId="0" applyNumberFormat="1" applyFont="1" applyFill="1" applyBorder="1" applyAlignment="1">
      <alignment horizontal="center" vertical="center" shrinkToFi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178" fontId="10" fillId="2" borderId="32" xfId="0" applyNumberFormat="1" applyFont="1" applyFill="1" applyBorder="1" applyAlignment="1">
      <alignment horizontal="center" vertical="center" wrapText="1"/>
    </xf>
    <xf numFmtId="178" fontId="10" fillId="2" borderId="44" xfId="0" applyNumberFormat="1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shrinkToFit="1"/>
    </xf>
    <xf numFmtId="0" fontId="10" fillId="2" borderId="34" xfId="0" applyFont="1" applyFill="1" applyBorder="1" applyAlignment="1">
      <alignment horizontal="center" vertical="center" shrinkToFit="1"/>
    </xf>
    <xf numFmtId="0" fontId="10" fillId="2" borderId="32" xfId="0" applyFont="1" applyFill="1" applyBorder="1" applyAlignment="1">
      <alignment horizontal="center" vertical="center" shrinkToFit="1"/>
    </xf>
    <xf numFmtId="178" fontId="10" fillId="2" borderId="31" xfId="0" applyNumberFormat="1" applyFont="1" applyFill="1" applyBorder="1" applyAlignment="1">
      <alignment horizontal="center" vertical="center" wrapText="1"/>
    </xf>
    <xf numFmtId="178" fontId="10" fillId="2" borderId="38" xfId="0" applyNumberFormat="1" applyFont="1" applyFill="1" applyBorder="1" applyAlignment="1">
      <alignment horizontal="center" vertical="center" wrapText="1"/>
    </xf>
    <xf numFmtId="178" fontId="10" fillId="2" borderId="39" xfId="0" applyNumberFormat="1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 shrinkToFit="1"/>
    </xf>
    <xf numFmtId="0" fontId="10" fillId="2" borderId="34" xfId="0" applyFont="1" applyFill="1" applyBorder="1" applyAlignment="1">
      <alignment horizontal="center" vertical="center" wrapText="1" shrinkToFit="1"/>
    </xf>
    <xf numFmtId="0" fontId="10" fillId="2" borderId="42" xfId="0" applyFont="1" applyFill="1" applyBorder="1" applyAlignment="1">
      <alignment horizontal="center" vertical="center" wrapText="1" shrinkToFit="1"/>
    </xf>
    <xf numFmtId="0" fontId="10" fillId="2" borderId="43" xfId="0" applyFont="1" applyFill="1" applyBorder="1" applyAlignment="1">
      <alignment horizontal="center" vertical="center" wrapText="1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view="pageBreakPreview" zoomScaleSheetLayoutView="100" workbookViewId="0">
      <selection activeCell="G7" sqref="G7"/>
    </sheetView>
  </sheetViews>
  <sheetFormatPr defaultRowHeight="13.5" x14ac:dyDescent="0.15"/>
  <cols>
    <col min="1" max="1" width="13.625" customWidth="1"/>
    <col min="2" max="4" width="9.125" bestFit="1" customWidth="1"/>
    <col min="5" max="5" width="10.25" bestFit="1" customWidth="1"/>
    <col min="6" max="13" width="9.125" bestFit="1" customWidth="1"/>
  </cols>
  <sheetData>
    <row r="1" spans="1:13" ht="30" customHeight="1" x14ac:dyDescent="0.15">
      <c r="A1" s="111" t="s">
        <v>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20.100000000000001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0.100000000000001" customHeight="1" x14ac:dyDescent="0.15">
      <c r="A3" s="2" t="s">
        <v>51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0.100000000000001" customHeight="1" x14ac:dyDescent="0.15">
      <c r="A4" s="3" t="s">
        <v>18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20.100000000000001" customHeight="1" x14ac:dyDescent="0.15">
      <c r="A5" s="94" t="s">
        <v>0</v>
      </c>
      <c r="B5" s="109" t="s">
        <v>2</v>
      </c>
      <c r="C5" s="109"/>
      <c r="D5" s="109"/>
      <c r="E5" s="109" t="s">
        <v>6</v>
      </c>
      <c r="F5" s="109"/>
      <c r="G5" s="109"/>
      <c r="H5" s="109" t="s">
        <v>10</v>
      </c>
      <c r="I5" s="109"/>
      <c r="J5" s="109"/>
      <c r="K5" s="109" t="s">
        <v>1</v>
      </c>
      <c r="L5" s="109"/>
      <c r="M5" s="110"/>
    </row>
    <row r="6" spans="1:13" ht="20.100000000000001" customHeight="1" x14ac:dyDescent="0.15">
      <c r="A6" s="95" t="s">
        <v>33</v>
      </c>
      <c r="B6" s="5" t="s">
        <v>4</v>
      </c>
      <c r="C6" s="5" t="s">
        <v>5</v>
      </c>
      <c r="D6" s="5" t="s">
        <v>7</v>
      </c>
      <c r="E6" s="5" t="s">
        <v>4</v>
      </c>
      <c r="F6" s="5" t="s">
        <v>5</v>
      </c>
      <c r="G6" s="5" t="s">
        <v>7</v>
      </c>
      <c r="H6" s="5" t="s">
        <v>4</v>
      </c>
      <c r="I6" s="5" t="s">
        <v>5</v>
      </c>
      <c r="J6" s="5" t="s">
        <v>7</v>
      </c>
      <c r="K6" s="5" t="s">
        <v>4</v>
      </c>
      <c r="L6" s="5" t="s">
        <v>5</v>
      </c>
      <c r="M6" s="96" t="s">
        <v>7</v>
      </c>
    </row>
    <row r="7" spans="1:13" ht="20.100000000000001" customHeight="1" x14ac:dyDescent="0.15">
      <c r="A7" s="97" t="s">
        <v>12</v>
      </c>
      <c r="B7" s="6">
        <v>46510</v>
      </c>
      <c r="C7" s="6">
        <v>52419</v>
      </c>
      <c r="D7" s="6">
        <f t="shared" ref="D7:D9" si="0">SUM(B7:C7)</f>
        <v>98929</v>
      </c>
      <c r="E7" s="6">
        <v>23695</v>
      </c>
      <c r="F7" s="6">
        <v>25795</v>
      </c>
      <c r="G7" s="6">
        <f t="shared" ref="G7:G9" si="1">SUM(E7:F7)</f>
        <v>49490</v>
      </c>
      <c r="H7" s="10">
        <f t="shared" ref="H7:J27" si="2">E7/B7</f>
        <v>0.50946033111158895</v>
      </c>
      <c r="I7" s="10">
        <f t="shared" si="2"/>
        <v>0.49209256185734179</v>
      </c>
      <c r="J7" s="10">
        <f t="shared" si="2"/>
        <v>0.50025776061619953</v>
      </c>
      <c r="K7" s="107">
        <v>50.53</v>
      </c>
      <c r="L7" s="107">
        <v>48.54</v>
      </c>
      <c r="M7" s="108">
        <v>49.48</v>
      </c>
    </row>
    <row r="8" spans="1:13" ht="20.100000000000001" customHeight="1" x14ac:dyDescent="0.15">
      <c r="A8" s="97" t="s">
        <v>13</v>
      </c>
      <c r="B8" s="6">
        <v>14204</v>
      </c>
      <c r="C8" s="6">
        <v>14933</v>
      </c>
      <c r="D8" s="6">
        <f t="shared" si="0"/>
        <v>29137</v>
      </c>
      <c r="E8" s="6">
        <v>7743</v>
      </c>
      <c r="F8" s="6">
        <v>8094</v>
      </c>
      <c r="G8" s="6">
        <f t="shared" si="1"/>
        <v>15837</v>
      </c>
      <c r="H8" s="10">
        <f t="shared" si="2"/>
        <v>0.54512813292030415</v>
      </c>
      <c r="I8" s="10">
        <f t="shared" si="2"/>
        <v>0.54202102725507262</v>
      </c>
      <c r="J8" s="10">
        <f t="shared" si="2"/>
        <v>0.5435357106085047</v>
      </c>
      <c r="K8" s="107">
        <v>53.15</v>
      </c>
      <c r="L8" s="107">
        <v>52.52</v>
      </c>
      <c r="M8" s="108">
        <v>52.83</v>
      </c>
    </row>
    <row r="9" spans="1:13" ht="20.100000000000001" customHeight="1" x14ac:dyDescent="0.15">
      <c r="A9" s="97" t="s">
        <v>16</v>
      </c>
      <c r="B9" s="6">
        <v>8505</v>
      </c>
      <c r="C9" s="6">
        <v>9575</v>
      </c>
      <c r="D9" s="6">
        <f t="shared" si="0"/>
        <v>18080</v>
      </c>
      <c r="E9" s="6">
        <v>4352</v>
      </c>
      <c r="F9" s="6">
        <v>4838</v>
      </c>
      <c r="G9" s="6">
        <f t="shared" si="1"/>
        <v>9190</v>
      </c>
      <c r="H9" s="10">
        <f t="shared" si="2"/>
        <v>0.51169900058788953</v>
      </c>
      <c r="I9" s="10">
        <f>F9/C9</f>
        <v>0.50527415143603138</v>
      </c>
      <c r="J9" s="10">
        <f t="shared" si="2"/>
        <v>0.50829646017699115</v>
      </c>
      <c r="K9" s="107">
        <v>53.66</v>
      </c>
      <c r="L9" s="107">
        <v>52.27</v>
      </c>
      <c r="M9" s="108">
        <v>52.92</v>
      </c>
    </row>
    <row r="10" spans="1:13" ht="20.100000000000001" customHeight="1" x14ac:dyDescent="0.15">
      <c r="A10" s="98" t="s">
        <v>9</v>
      </c>
      <c r="B10" s="7">
        <f t="shared" ref="B10:G10" si="3">SUM(B7:B9)</f>
        <v>69219</v>
      </c>
      <c r="C10" s="7">
        <f t="shared" si="3"/>
        <v>76927</v>
      </c>
      <c r="D10" s="7">
        <f t="shared" si="3"/>
        <v>146146</v>
      </c>
      <c r="E10" s="7">
        <f t="shared" si="3"/>
        <v>35790</v>
      </c>
      <c r="F10" s="7">
        <f t="shared" si="3"/>
        <v>38727</v>
      </c>
      <c r="G10" s="7">
        <f t="shared" si="3"/>
        <v>74517</v>
      </c>
      <c r="H10" s="11">
        <f t="shared" si="2"/>
        <v>0.51705456594287691</v>
      </c>
      <c r="I10" s="11">
        <f t="shared" si="2"/>
        <v>0.50342532530840922</v>
      </c>
      <c r="J10" s="11">
        <f t="shared" si="2"/>
        <v>0.50988053042847559</v>
      </c>
      <c r="K10" s="11">
        <v>0.51473711977120329</v>
      </c>
      <c r="L10" s="11">
        <v>0.49794501666541363</v>
      </c>
      <c r="M10" s="99">
        <v>0.5059110218329107</v>
      </c>
    </row>
    <row r="11" spans="1:13" ht="20.100000000000001" customHeight="1" x14ac:dyDescent="0.15">
      <c r="A11" s="97" t="s">
        <v>17</v>
      </c>
      <c r="B11" s="6">
        <v>7862</v>
      </c>
      <c r="C11" s="6">
        <v>8335</v>
      </c>
      <c r="D11" s="6">
        <f t="shared" ref="D11:D25" si="4">SUM(B11:C11)</f>
        <v>16197</v>
      </c>
      <c r="E11" s="6">
        <v>4330</v>
      </c>
      <c r="F11" s="6">
        <v>4468</v>
      </c>
      <c r="G11" s="6">
        <f t="shared" ref="G11:G25" si="5">SUM(E11:F11)</f>
        <v>8798</v>
      </c>
      <c r="H11" s="10">
        <f t="shared" si="2"/>
        <v>0.55075044517934368</v>
      </c>
      <c r="I11" s="10">
        <f t="shared" si="2"/>
        <v>0.53605278944211154</v>
      </c>
      <c r="J11" s="10">
        <f t="shared" si="2"/>
        <v>0.54318700994011238</v>
      </c>
      <c r="K11" s="107">
        <v>57.13</v>
      </c>
      <c r="L11" s="107">
        <v>54.97</v>
      </c>
      <c r="M11" s="108">
        <v>56.01</v>
      </c>
    </row>
    <row r="12" spans="1:13" ht="20.100000000000001" customHeight="1" x14ac:dyDescent="0.15">
      <c r="A12" s="97" t="s">
        <v>11</v>
      </c>
      <c r="B12" s="6">
        <v>1892</v>
      </c>
      <c r="C12" s="6">
        <v>1970</v>
      </c>
      <c r="D12" s="6">
        <f t="shared" si="4"/>
        <v>3862</v>
      </c>
      <c r="E12" s="6">
        <v>1111</v>
      </c>
      <c r="F12" s="6">
        <v>1089</v>
      </c>
      <c r="G12" s="6">
        <f t="shared" si="5"/>
        <v>2200</v>
      </c>
      <c r="H12" s="10">
        <f t="shared" si="2"/>
        <v>0.58720930232558144</v>
      </c>
      <c r="I12" s="10">
        <f t="shared" si="2"/>
        <v>0.55279187817258879</v>
      </c>
      <c r="J12" s="10">
        <f t="shared" si="2"/>
        <v>0.56965302951838426</v>
      </c>
      <c r="K12" s="107">
        <v>58.47</v>
      </c>
      <c r="L12" s="107">
        <v>56.02</v>
      </c>
      <c r="M12" s="108">
        <v>57.2</v>
      </c>
    </row>
    <row r="13" spans="1:13" ht="20.100000000000001" customHeight="1" x14ac:dyDescent="0.15">
      <c r="A13" s="97" t="s">
        <v>19</v>
      </c>
      <c r="B13" s="6">
        <v>4579</v>
      </c>
      <c r="C13" s="6">
        <v>4691</v>
      </c>
      <c r="D13" s="6">
        <f t="shared" si="4"/>
        <v>9270</v>
      </c>
      <c r="E13" s="6">
        <v>2674</v>
      </c>
      <c r="F13" s="6">
        <v>2618</v>
      </c>
      <c r="G13" s="6">
        <f t="shared" si="5"/>
        <v>5292</v>
      </c>
      <c r="H13" s="10">
        <f t="shared" si="2"/>
        <v>0.5839702991919633</v>
      </c>
      <c r="I13" s="10">
        <f t="shared" si="2"/>
        <v>0.55808995949690898</v>
      </c>
      <c r="J13" s="10">
        <f t="shared" si="2"/>
        <v>0.57087378640776698</v>
      </c>
      <c r="K13" s="107">
        <v>59.05</v>
      </c>
      <c r="L13" s="107">
        <v>57.49</v>
      </c>
      <c r="M13" s="108">
        <v>58.26</v>
      </c>
    </row>
    <row r="14" spans="1:13" ht="20.100000000000001" customHeight="1" x14ac:dyDescent="0.15">
      <c r="A14" s="97" t="s">
        <v>21</v>
      </c>
      <c r="B14" s="6">
        <v>1616</v>
      </c>
      <c r="C14" s="6">
        <v>1709</v>
      </c>
      <c r="D14" s="6">
        <f t="shared" si="4"/>
        <v>3325</v>
      </c>
      <c r="E14" s="6">
        <v>1089</v>
      </c>
      <c r="F14" s="6">
        <v>1121</v>
      </c>
      <c r="G14" s="6">
        <f t="shared" si="5"/>
        <v>2210</v>
      </c>
      <c r="H14" s="10">
        <f t="shared" si="2"/>
        <v>0.67388613861386137</v>
      </c>
      <c r="I14" s="10">
        <f t="shared" si="2"/>
        <v>0.65593914569923928</v>
      </c>
      <c r="J14" s="10">
        <f t="shared" si="2"/>
        <v>0.6646616541353384</v>
      </c>
      <c r="K14" s="107">
        <v>69.38</v>
      </c>
      <c r="L14" s="107">
        <v>66.760000000000005</v>
      </c>
      <c r="M14" s="108">
        <v>68.03</v>
      </c>
    </row>
    <row r="15" spans="1:13" ht="20.100000000000001" customHeight="1" x14ac:dyDescent="0.15">
      <c r="A15" s="97" t="s">
        <v>22</v>
      </c>
      <c r="B15" s="6">
        <v>1854</v>
      </c>
      <c r="C15" s="6">
        <v>2068</v>
      </c>
      <c r="D15" s="6">
        <f t="shared" si="4"/>
        <v>3922</v>
      </c>
      <c r="E15" s="6">
        <v>1100</v>
      </c>
      <c r="F15" s="6">
        <v>1169</v>
      </c>
      <c r="G15" s="6">
        <f t="shared" si="5"/>
        <v>2269</v>
      </c>
      <c r="H15" s="10">
        <f t="shared" si="2"/>
        <v>0.59331175836030203</v>
      </c>
      <c r="I15" s="10">
        <f t="shared" si="2"/>
        <v>0.56528046421663447</v>
      </c>
      <c r="J15" s="10">
        <f t="shared" si="2"/>
        <v>0.57853136155022944</v>
      </c>
      <c r="K15" s="107">
        <v>60.89</v>
      </c>
      <c r="L15" s="107">
        <v>57.63</v>
      </c>
      <c r="M15" s="108">
        <v>59.17</v>
      </c>
    </row>
    <row r="16" spans="1:13" ht="20.100000000000001" customHeight="1" x14ac:dyDescent="0.15">
      <c r="A16" s="97" t="s">
        <v>23</v>
      </c>
      <c r="B16" s="6">
        <v>1935</v>
      </c>
      <c r="C16" s="6">
        <v>2109</v>
      </c>
      <c r="D16" s="6">
        <f t="shared" si="4"/>
        <v>4044</v>
      </c>
      <c r="E16" s="6">
        <v>1171</v>
      </c>
      <c r="F16" s="6">
        <v>1219</v>
      </c>
      <c r="G16" s="6">
        <f t="shared" si="5"/>
        <v>2390</v>
      </c>
      <c r="H16" s="10">
        <f t="shared" si="2"/>
        <v>0.60516795865633077</v>
      </c>
      <c r="I16" s="10">
        <f t="shared" si="2"/>
        <v>0.57799905168326215</v>
      </c>
      <c r="J16" s="10">
        <f t="shared" si="2"/>
        <v>0.59099901088031648</v>
      </c>
      <c r="K16" s="107">
        <v>61.17</v>
      </c>
      <c r="L16" s="107">
        <v>56.96</v>
      </c>
      <c r="M16" s="108">
        <v>58.98</v>
      </c>
    </row>
    <row r="17" spans="1:13" ht="20.100000000000001" customHeight="1" x14ac:dyDescent="0.15">
      <c r="A17" s="97" t="s">
        <v>24</v>
      </c>
      <c r="B17" s="6">
        <v>1102</v>
      </c>
      <c r="C17" s="6">
        <v>1272</v>
      </c>
      <c r="D17" s="6">
        <f t="shared" si="4"/>
        <v>2374</v>
      </c>
      <c r="E17" s="6">
        <v>797</v>
      </c>
      <c r="F17" s="6">
        <v>865</v>
      </c>
      <c r="G17" s="6">
        <f t="shared" si="5"/>
        <v>1662</v>
      </c>
      <c r="H17" s="10">
        <f t="shared" si="2"/>
        <v>0.72323049001814887</v>
      </c>
      <c r="I17" s="10">
        <f t="shared" si="2"/>
        <v>0.68003144654088055</v>
      </c>
      <c r="J17" s="10">
        <f t="shared" si="2"/>
        <v>0.70008424599831509</v>
      </c>
      <c r="K17" s="107">
        <v>69.849999999999994</v>
      </c>
      <c r="L17" s="107">
        <v>66.760000000000005</v>
      </c>
      <c r="M17" s="108">
        <v>68.19</v>
      </c>
    </row>
    <row r="18" spans="1:13" ht="20.100000000000001" customHeight="1" x14ac:dyDescent="0.15">
      <c r="A18" s="97" t="s">
        <v>26</v>
      </c>
      <c r="B18" s="6">
        <v>1960</v>
      </c>
      <c r="C18" s="6">
        <v>2124</v>
      </c>
      <c r="D18" s="6">
        <f t="shared" si="4"/>
        <v>4084</v>
      </c>
      <c r="E18" s="6">
        <v>1236</v>
      </c>
      <c r="F18" s="6">
        <v>1345</v>
      </c>
      <c r="G18" s="6">
        <f t="shared" si="5"/>
        <v>2581</v>
      </c>
      <c r="H18" s="10">
        <f t="shared" si="2"/>
        <v>0.6306122448979592</v>
      </c>
      <c r="I18" s="10">
        <f t="shared" si="2"/>
        <v>0.6332391713747646</v>
      </c>
      <c r="J18" s="10">
        <f t="shared" si="2"/>
        <v>0.63197845249755147</v>
      </c>
      <c r="K18" s="107">
        <v>64.17</v>
      </c>
      <c r="L18" s="107">
        <v>63.14</v>
      </c>
      <c r="M18" s="108">
        <v>63.64</v>
      </c>
    </row>
    <row r="19" spans="1:13" ht="20.100000000000001" customHeight="1" x14ac:dyDescent="0.15">
      <c r="A19" s="97" t="s">
        <v>27</v>
      </c>
      <c r="B19" s="6">
        <v>7949</v>
      </c>
      <c r="C19" s="6">
        <v>8480</v>
      </c>
      <c r="D19" s="6">
        <f t="shared" si="4"/>
        <v>16429</v>
      </c>
      <c r="E19" s="6">
        <v>4877</v>
      </c>
      <c r="F19" s="6">
        <v>4883</v>
      </c>
      <c r="G19" s="6">
        <f t="shared" si="5"/>
        <v>9760</v>
      </c>
      <c r="H19" s="10">
        <f t="shared" si="2"/>
        <v>0.61353629387344322</v>
      </c>
      <c r="I19" s="10">
        <f t="shared" si="2"/>
        <v>0.57582547169811316</v>
      </c>
      <c r="J19" s="10">
        <f t="shared" si="2"/>
        <v>0.59407145900541725</v>
      </c>
      <c r="K19" s="107">
        <v>64.02</v>
      </c>
      <c r="L19" s="107">
        <v>61.42</v>
      </c>
      <c r="M19" s="108">
        <v>62.68</v>
      </c>
    </row>
    <row r="20" spans="1:13" ht="20.100000000000001" customHeight="1" x14ac:dyDescent="0.15">
      <c r="A20" s="97" t="s">
        <v>28</v>
      </c>
      <c r="B20" s="6">
        <v>3419</v>
      </c>
      <c r="C20" s="6">
        <v>3726</v>
      </c>
      <c r="D20" s="6">
        <f t="shared" si="4"/>
        <v>7145</v>
      </c>
      <c r="E20" s="6">
        <v>2200</v>
      </c>
      <c r="F20" s="6">
        <v>2301</v>
      </c>
      <c r="G20" s="6">
        <f t="shared" si="5"/>
        <v>4501</v>
      </c>
      <c r="H20" s="10">
        <f t="shared" si="2"/>
        <v>0.64346300087744956</v>
      </c>
      <c r="I20" s="10">
        <f t="shared" si="2"/>
        <v>0.61755233494363926</v>
      </c>
      <c r="J20" s="10">
        <f t="shared" si="2"/>
        <v>0.62995101469559134</v>
      </c>
      <c r="K20" s="107">
        <v>66.66</v>
      </c>
      <c r="L20" s="107">
        <v>63.72</v>
      </c>
      <c r="M20" s="108">
        <v>65.12</v>
      </c>
    </row>
    <row r="21" spans="1:13" ht="20.100000000000001" customHeight="1" x14ac:dyDescent="0.15">
      <c r="A21" s="97" t="s">
        <v>29</v>
      </c>
      <c r="B21" s="6">
        <v>1035</v>
      </c>
      <c r="C21" s="6">
        <v>1107</v>
      </c>
      <c r="D21" s="6">
        <f t="shared" si="4"/>
        <v>2142</v>
      </c>
      <c r="E21" s="8">
        <v>739</v>
      </c>
      <c r="F21" s="6">
        <v>761</v>
      </c>
      <c r="G21" s="6">
        <f t="shared" si="5"/>
        <v>1500</v>
      </c>
      <c r="H21" s="10">
        <f t="shared" si="2"/>
        <v>0.71400966183574877</v>
      </c>
      <c r="I21" s="10">
        <f t="shared" si="2"/>
        <v>0.68744354110207773</v>
      </c>
      <c r="J21" s="10">
        <f t="shared" si="2"/>
        <v>0.70028011204481788</v>
      </c>
      <c r="K21" s="107">
        <v>72.64</v>
      </c>
      <c r="L21" s="107">
        <v>68.77</v>
      </c>
      <c r="M21" s="108">
        <v>70.62</v>
      </c>
    </row>
    <row r="22" spans="1:13" ht="20.100000000000001" customHeight="1" x14ac:dyDescent="0.15">
      <c r="A22" s="97" t="s">
        <v>30</v>
      </c>
      <c r="B22" s="6">
        <v>1511</v>
      </c>
      <c r="C22" s="6">
        <v>1565</v>
      </c>
      <c r="D22" s="6">
        <f t="shared" si="4"/>
        <v>3076</v>
      </c>
      <c r="E22" s="6">
        <v>884</v>
      </c>
      <c r="F22" s="6">
        <v>904</v>
      </c>
      <c r="G22" s="6">
        <f t="shared" si="5"/>
        <v>1788</v>
      </c>
      <c r="H22" s="10">
        <f t="shared" si="2"/>
        <v>0.58504301786896096</v>
      </c>
      <c r="I22" s="10">
        <f t="shared" si="2"/>
        <v>0.57763578274760385</v>
      </c>
      <c r="J22" s="10">
        <f t="shared" si="2"/>
        <v>0.58127438231469442</v>
      </c>
      <c r="K22" s="107">
        <v>59.57</v>
      </c>
      <c r="L22" s="107">
        <v>59.26</v>
      </c>
      <c r="M22" s="108">
        <v>59.41</v>
      </c>
    </row>
    <row r="23" spans="1:13" ht="20.100000000000001" customHeight="1" x14ac:dyDescent="0.15">
      <c r="A23" s="97" t="s">
        <v>31</v>
      </c>
      <c r="B23" s="8">
        <v>449</v>
      </c>
      <c r="C23" s="8">
        <v>456</v>
      </c>
      <c r="D23" s="6">
        <f t="shared" si="4"/>
        <v>905</v>
      </c>
      <c r="E23" s="8">
        <v>331</v>
      </c>
      <c r="F23" s="8">
        <v>338</v>
      </c>
      <c r="G23" s="6">
        <f t="shared" si="5"/>
        <v>669</v>
      </c>
      <c r="H23" s="10">
        <f t="shared" si="2"/>
        <v>0.73719376391982183</v>
      </c>
      <c r="I23" s="10">
        <f t="shared" si="2"/>
        <v>0.74122807017543857</v>
      </c>
      <c r="J23" s="10">
        <f t="shared" si="2"/>
        <v>0.73922651933701655</v>
      </c>
      <c r="K23" s="107">
        <v>76.92</v>
      </c>
      <c r="L23" s="107">
        <v>74.099999999999994</v>
      </c>
      <c r="M23" s="108">
        <v>75.48</v>
      </c>
    </row>
    <row r="24" spans="1:13" ht="20.100000000000001" customHeight="1" x14ac:dyDescent="0.15">
      <c r="A24" s="97" t="s">
        <v>20</v>
      </c>
      <c r="B24" s="6">
        <v>1711</v>
      </c>
      <c r="C24" s="6">
        <v>1800</v>
      </c>
      <c r="D24" s="6">
        <f t="shared" si="4"/>
        <v>3511</v>
      </c>
      <c r="E24" s="6">
        <v>1013</v>
      </c>
      <c r="F24" s="6">
        <v>1043</v>
      </c>
      <c r="G24" s="6">
        <f t="shared" si="5"/>
        <v>2056</v>
      </c>
      <c r="H24" s="10">
        <f t="shared" si="2"/>
        <v>0.59205143191116305</v>
      </c>
      <c r="I24" s="10">
        <f t="shared" si="2"/>
        <v>0.57944444444444443</v>
      </c>
      <c r="J24" s="10">
        <f t="shared" si="2"/>
        <v>0.58558815152378241</v>
      </c>
      <c r="K24" s="107">
        <v>61.11</v>
      </c>
      <c r="L24" s="107">
        <v>58.62</v>
      </c>
      <c r="M24" s="108">
        <v>59.82</v>
      </c>
    </row>
    <row r="25" spans="1:13" ht="20.100000000000001" customHeight="1" x14ac:dyDescent="0.15">
      <c r="A25" s="100" t="s">
        <v>32</v>
      </c>
      <c r="B25" s="9">
        <v>2812</v>
      </c>
      <c r="C25" s="9">
        <v>2997</v>
      </c>
      <c r="D25" s="6">
        <f t="shared" si="4"/>
        <v>5809</v>
      </c>
      <c r="E25" s="9">
        <v>1747</v>
      </c>
      <c r="F25" s="9">
        <v>1774</v>
      </c>
      <c r="G25" s="6">
        <f t="shared" si="5"/>
        <v>3521</v>
      </c>
      <c r="H25" s="10">
        <f t="shared" si="2"/>
        <v>0.62126600284495026</v>
      </c>
      <c r="I25" s="10">
        <f t="shared" si="2"/>
        <v>0.59192525859192524</v>
      </c>
      <c r="J25" s="10">
        <f t="shared" si="2"/>
        <v>0.60612842141504564</v>
      </c>
      <c r="K25" s="107">
        <v>61.9</v>
      </c>
      <c r="L25" s="107">
        <v>57.71</v>
      </c>
      <c r="M25" s="108">
        <v>59.73</v>
      </c>
    </row>
    <row r="26" spans="1:13" ht="20.100000000000001" customHeight="1" x14ac:dyDescent="0.15">
      <c r="A26" s="98" t="s">
        <v>14</v>
      </c>
      <c r="B26" s="7">
        <f t="shared" ref="B26:G26" si="6">SUM(B11:B25)</f>
        <v>41686</v>
      </c>
      <c r="C26" s="7">
        <f t="shared" si="6"/>
        <v>44409</v>
      </c>
      <c r="D26" s="7">
        <f t="shared" si="6"/>
        <v>86095</v>
      </c>
      <c r="E26" s="7">
        <f t="shared" si="6"/>
        <v>25299</v>
      </c>
      <c r="F26" s="7">
        <f t="shared" si="6"/>
        <v>25898</v>
      </c>
      <c r="G26" s="7">
        <f t="shared" si="6"/>
        <v>51197</v>
      </c>
      <c r="H26" s="11">
        <f t="shared" si="2"/>
        <v>0.60689440099793701</v>
      </c>
      <c r="I26" s="11">
        <f t="shared" si="2"/>
        <v>0.58317007813731447</v>
      </c>
      <c r="J26" s="11">
        <f t="shared" si="2"/>
        <v>0.59465706487020153</v>
      </c>
      <c r="K26" s="11">
        <v>0.62187620582427305</v>
      </c>
      <c r="L26" s="11">
        <v>0.59683501398186589</v>
      </c>
      <c r="M26" s="99">
        <v>0.6089238557543748</v>
      </c>
    </row>
    <row r="27" spans="1:13" ht="20.100000000000001" customHeight="1" x14ac:dyDescent="0.15">
      <c r="A27" s="101" t="s">
        <v>41</v>
      </c>
      <c r="B27" s="102">
        <f t="shared" ref="B27:G27" si="7">B10+B26</f>
        <v>110905</v>
      </c>
      <c r="C27" s="102">
        <f t="shared" si="7"/>
        <v>121336</v>
      </c>
      <c r="D27" s="102">
        <f t="shared" si="7"/>
        <v>232241</v>
      </c>
      <c r="E27" s="102">
        <f t="shared" si="7"/>
        <v>61089</v>
      </c>
      <c r="F27" s="102">
        <f t="shared" si="7"/>
        <v>64625</v>
      </c>
      <c r="G27" s="102">
        <f t="shared" si="7"/>
        <v>125714</v>
      </c>
      <c r="H27" s="103">
        <f t="shared" si="2"/>
        <v>0.55082277624994369</v>
      </c>
      <c r="I27" s="103">
        <f t="shared" si="2"/>
        <v>0.53261192061712925</v>
      </c>
      <c r="J27" s="103">
        <f t="shared" si="2"/>
        <v>0.54130838224086186</v>
      </c>
      <c r="K27" s="103">
        <v>0.55539858380855578</v>
      </c>
      <c r="L27" s="103">
        <v>0.53469805527123848</v>
      </c>
      <c r="M27" s="104">
        <v>0.54458320992529696</v>
      </c>
    </row>
    <row r="28" spans="1:13" ht="20.100000000000001" customHeight="1" x14ac:dyDescent="0.15"/>
    <row r="29" spans="1:13" ht="20.100000000000001" customHeight="1" x14ac:dyDescent="0.15">
      <c r="A29" s="3" t="s">
        <v>39</v>
      </c>
    </row>
    <row r="30" spans="1:13" ht="20.100000000000001" customHeight="1" x14ac:dyDescent="0.15">
      <c r="A30" s="94" t="s">
        <v>0</v>
      </c>
      <c r="B30" s="109" t="s">
        <v>2</v>
      </c>
      <c r="C30" s="109"/>
      <c r="D30" s="109"/>
      <c r="E30" s="109" t="s">
        <v>6</v>
      </c>
      <c r="F30" s="109"/>
      <c r="G30" s="109"/>
      <c r="H30" s="109" t="s">
        <v>10</v>
      </c>
      <c r="I30" s="109"/>
      <c r="J30" s="109"/>
      <c r="K30" s="109" t="s">
        <v>1</v>
      </c>
      <c r="L30" s="109"/>
      <c r="M30" s="110"/>
    </row>
    <row r="31" spans="1:13" ht="20.100000000000001" customHeight="1" x14ac:dyDescent="0.15">
      <c r="A31" s="95" t="s">
        <v>33</v>
      </c>
      <c r="B31" s="5" t="s">
        <v>4</v>
      </c>
      <c r="C31" s="5" t="s">
        <v>5</v>
      </c>
      <c r="D31" s="5" t="s">
        <v>7</v>
      </c>
      <c r="E31" s="5" t="s">
        <v>4</v>
      </c>
      <c r="F31" s="5" t="s">
        <v>5</v>
      </c>
      <c r="G31" s="5" t="s">
        <v>7</v>
      </c>
      <c r="H31" s="5" t="s">
        <v>4</v>
      </c>
      <c r="I31" s="5" t="s">
        <v>5</v>
      </c>
      <c r="J31" s="5" t="s">
        <v>7</v>
      </c>
      <c r="K31" s="5" t="s">
        <v>4</v>
      </c>
      <c r="L31" s="5" t="s">
        <v>5</v>
      </c>
      <c r="M31" s="96" t="s">
        <v>7</v>
      </c>
    </row>
    <row r="32" spans="1:13" ht="20.100000000000001" customHeight="1" x14ac:dyDescent="0.15">
      <c r="A32" s="97" t="s">
        <v>12</v>
      </c>
      <c r="B32" s="6">
        <v>46510</v>
      </c>
      <c r="C32" s="6">
        <v>52419</v>
      </c>
      <c r="D32" s="6">
        <f t="shared" ref="D32:D34" si="8">B32+C32</f>
        <v>98929</v>
      </c>
      <c r="E32" s="6">
        <v>23694</v>
      </c>
      <c r="F32" s="6">
        <v>25796</v>
      </c>
      <c r="G32" s="6">
        <f t="shared" ref="G32:G34" si="9">E32+F32</f>
        <v>49490</v>
      </c>
      <c r="H32" s="10">
        <f t="shared" ref="H32:J52" si="10">E32/B32</f>
        <v>0.50943883035906257</v>
      </c>
      <c r="I32" s="10">
        <f t="shared" si="10"/>
        <v>0.49211163890955567</v>
      </c>
      <c r="J32" s="10">
        <f t="shared" si="10"/>
        <v>0.50025776061619953</v>
      </c>
      <c r="K32" s="107">
        <v>50.52</v>
      </c>
      <c r="L32" s="107">
        <v>48.54</v>
      </c>
      <c r="M32" s="108">
        <v>49.47</v>
      </c>
    </row>
    <row r="33" spans="1:13" ht="20.100000000000001" customHeight="1" x14ac:dyDescent="0.15">
      <c r="A33" s="97" t="s">
        <v>13</v>
      </c>
      <c r="B33" s="6">
        <v>14204</v>
      </c>
      <c r="C33" s="6">
        <v>14933</v>
      </c>
      <c r="D33" s="6">
        <f t="shared" si="8"/>
        <v>29137</v>
      </c>
      <c r="E33" s="6">
        <v>7741</v>
      </c>
      <c r="F33" s="6">
        <v>8092</v>
      </c>
      <c r="G33" s="6">
        <f t="shared" si="9"/>
        <v>15833</v>
      </c>
      <c r="H33" s="10">
        <f t="shared" si="10"/>
        <v>0.54498732751337653</v>
      </c>
      <c r="I33" s="10">
        <f t="shared" si="10"/>
        <v>0.54188709569410032</v>
      </c>
      <c r="J33" s="10">
        <f t="shared" si="10"/>
        <v>0.54339842811545458</v>
      </c>
      <c r="K33" s="107">
        <v>53.13</v>
      </c>
      <c r="L33" s="107">
        <v>52.53</v>
      </c>
      <c r="M33" s="108">
        <v>52.83</v>
      </c>
    </row>
    <row r="34" spans="1:13" ht="20.100000000000001" customHeight="1" x14ac:dyDescent="0.15">
      <c r="A34" s="97" t="s">
        <v>16</v>
      </c>
      <c r="B34" s="6">
        <v>8505</v>
      </c>
      <c r="C34" s="6">
        <v>9575</v>
      </c>
      <c r="D34" s="6">
        <f t="shared" si="8"/>
        <v>18080</v>
      </c>
      <c r="E34" s="6">
        <v>4352</v>
      </c>
      <c r="F34" s="6">
        <v>4837</v>
      </c>
      <c r="G34" s="6">
        <f t="shared" si="9"/>
        <v>9189</v>
      </c>
      <c r="H34" s="10">
        <f t="shared" si="10"/>
        <v>0.51169900058788953</v>
      </c>
      <c r="I34" s="10">
        <f t="shared" si="10"/>
        <v>0.50516971279373368</v>
      </c>
      <c r="J34" s="10">
        <f t="shared" si="10"/>
        <v>0.50824115044247786</v>
      </c>
      <c r="K34" s="107">
        <v>53.66</v>
      </c>
      <c r="L34" s="107">
        <v>52.27</v>
      </c>
      <c r="M34" s="108">
        <v>52.92</v>
      </c>
    </row>
    <row r="35" spans="1:13" ht="20.100000000000001" customHeight="1" x14ac:dyDescent="0.15">
      <c r="A35" s="98" t="s">
        <v>9</v>
      </c>
      <c r="B35" s="7">
        <f t="shared" ref="B35:G35" si="11">SUM(B32:B34)</f>
        <v>69219</v>
      </c>
      <c r="C35" s="7">
        <f t="shared" si="11"/>
        <v>76927</v>
      </c>
      <c r="D35" s="7">
        <f t="shared" si="11"/>
        <v>146146</v>
      </c>
      <c r="E35" s="7">
        <f t="shared" si="11"/>
        <v>35787</v>
      </c>
      <c r="F35" s="7">
        <f t="shared" si="11"/>
        <v>38725</v>
      </c>
      <c r="G35" s="7">
        <f t="shared" si="11"/>
        <v>74512</v>
      </c>
      <c r="H35" s="11">
        <f t="shared" si="10"/>
        <v>0.51701122524162446</v>
      </c>
      <c r="I35" s="11">
        <f t="shared" si="10"/>
        <v>0.50339932663434162</v>
      </c>
      <c r="J35" s="11">
        <f t="shared" si="10"/>
        <v>0.50984631806549618</v>
      </c>
      <c r="K35" s="11">
        <v>0.51463993669216568</v>
      </c>
      <c r="L35" s="11">
        <v>0.49795754705160011</v>
      </c>
      <c r="M35" s="99">
        <v>0.5058715052524122</v>
      </c>
    </row>
    <row r="36" spans="1:13" ht="20.100000000000001" customHeight="1" x14ac:dyDescent="0.15">
      <c r="A36" s="97" t="s">
        <v>17</v>
      </c>
      <c r="B36" s="6">
        <v>7862</v>
      </c>
      <c r="C36" s="6">
        <v>8335</v>
      </c>
      <c r="D36" s="6">
        <f t="shared" ref="D36:D50" si="12">B36+C36</f>
        <v>16197</v>
      </c>
      <c r="E36" s="6">
        <v>4330</v>
      </c>
      <c r="F36" s="6">
        <v>4468</v>
      </c>
      <c r="G36" s="6">
        <f t="shared" ref="G36:G50" si="13">E36+F36</f>
        <v>8798</v>
      </c>
      <c r="H36" s="10">
        <f t="shared" si="10"/>
        <v>0.55075044517934368</v>
      </c>
      <c r="I36" s="10">
        <f t="shared" si="10"/>
        <v>0.53605278944211154</v>
      </c>
      <c r="J36" s="10">
        <f t="shared" si="10"/>
        <v>0.54318700994011238</v>
      </c>
      <c r="K36" s="107">
        <v>57.13</v>
      </c>
      <c r="L36" s="107">
        <v>54.97</v>
      </c>
      <c r="M36" s="108">
        <v>56.01</v>
      </c>
    </row>
    <row r="37" spans="1:13" ht="20.100000000000001" customHeight="1" x14ac:dyDescent="0.15">
      <c r="A37" s="97" t="s">
        <v>11</v>
      </c>
      <c r="B37" s="6">
        <v>1892</v>
      </c>
      <c r="C37" s="6">
        <v>1970</v>
      </c>
      <c r="D37" s="6">
        <f t="shared" si="12"/>
        <v>3862</v>
      </c>
      <c r="E37" s="6">
        <v>1111</v>
      </c>
      <c r="F37" s="6">
        <v>1089</v>
      </c>
      <c r="G37" s="6">
        <f t="shared" si="13"/>
        <v>2200</v>
      </c>
      <c r="H37" s="10">
        <f t="shared" si="10"/>
        <v>0.58720930232558144</v>
      </c>
      <c r="I37" s="10">
        <f t="shared" si="10"/>
        <v>0.55279187817258879</v>
      </c>
      <c r="J37" s="10">
        <f t="shared" si="10"/>
        <v>0.56965302951838426</v>
      </c>
      <c r="K37" s="107">
        <v>58.47</v>
      </c>
      <c r="L37" s="107">
        <v>56.02</v>
      </c>
      <c r="M37" s="108">
        <v>57.2</v>
      </c>
    </row>
    <row r="38" spans="1:13" ht="20.100000000000001" customHeight="1" x14ac:dyDescent="0.15">
      <c r="A38" s="97" t="s">
        <v>19</v>
      </c>
      <c r="B38" s="6">
        <v>4579</v>
      </c>
      <c r="C38" s="6">
        <v>4691</v>
      </c>
      <c r="D38" s="6">
        <f t="shared" si="12"/>
        <v>9270</v>
      </c>
      <c r="E38" s="6">
        <v>2674</v>
      </c>
      <c r="F38" s="6">
        <v>2618</v>
      </c>
      <c r="G38" s="6">
        <f t="shared" si="13"/>
        <v>5292</v>
      </c>
      <c r="H38" s="10">
        <f t="shared" si="10"/>
        <v>0.5839702991919633</v>
      </c>
      <c r="I38" s="10">
        <f t="shared" si="10"/>
        <v>0.55808995949690898</v>
      </c>
      <c r="J38" s="10">
        <f t="shared" si="10"/>
        <v>0.57087378640776698</v>
      </c>
      <c r="K38" s="107">
        <v>59.05</v>
      </c>
      <c r="L38" s="107">
        <v>57.47</v>
      </c>
      <c r="M38" s="108">
        <v>58.25</v>
      </c>
    </row>
    <row r="39" spans="1:13" ht="20.100000000000001" customHeight="1" x14ac:dyDescent="0.15">
      <c r="A39" s="97" t="s">
        <v>21</v>
      </c>
      <c r="B39" s="6">
        <v>1616</v>
      </c>
      <c r="C39" s="6">
        <v>1709</v>
      </c>
      <c r="D39" s="6">
        <f t="shared" si="12"/>
        <v>3325</v>
      </c>
      <c r="E39" s="6">
        <v>1089</v>
      </c>
      <c r="F39" s="6">
        <v>1121</v>
      </c>
      <c r="G39" s="6">
        <f t="shared" si="13"/>
        <v>2210</v>
      </c>
      <c r="H39" s="10">
        <f t="shared" si="10"/>
        <v>0.67388613861386137</v>
      </c>
      <c r="I39" s="10">
        <f t="shared" si="10"/>
        <v>0.65593914569923928</v>
      </c>
      <c r="J39" s="10">
        <f t="shared" si="10"/>
        <v>0.6646616541353384</v>
      </c>
      <c r="K39" s="107">
        <v>69.319999999999993</v>
      </c>
      <c r="L39" s="107">
        <v>66.81</v>
      </c>
      <c r="M39" s="108">
        <v>68.03</v>
      </c>
    </row>
    <row r="40" spans="1:13" ht="20.100000000000001" customHeight="1" x14ac:dyDescent="0.15">
      <c r="A40" s="97" t="s">
        <v>22</v>
      </c>
      <c r="B40" s="6">
        <v>1854</v>
      </c>
      <c r="C40" s="6">
        <v>2068</v>
      </c>
      <c r="D40" s="6">
        <f t="shared" si="12"/>
        <v>3922</v>
      </c>
      <c r="E40" s="6">
        <v>1100</v>
      </c>
      <c r="F40" s="6">
        <v>1169</v>
      </c>
      <c r="G40" s="6">
        <f t="shared" si="13"/>
        <v>2269</v>
      </c>
      <c r="H40" s="10">
        <f t="shared" si="10"/>
        <v>0.59331175836030203</v>
      </c>
      <c r="I40" s="10">
        <f t="shared" si="10"/>
        <v>0.56528046421663447</v>
      </c>
      <c r="J40" s="10">
        <f t="shared" si="10"/>
        <v>0.57853136155022944</v>
      </c>
      <c r="K40" s="107">
        <v>60.89</v>
      </c>
      <c r="L40" s="107">
        <v>57.63</v>
      </c>
      <c r="M40" s="108">
        <v>59.17</v>
      </c>
    </row>
    <row r="41" spans="1:13" ht="20.100000000000001" customHeight="1" x14ac:dyDescent="0.15">
      <c r="A41" s="97" t="s">
        <v>23</v>
      </c>
      <c r="B41" s="6">
        <v>1935</v>
      </c>
      <c r="C41" s="6">
        <v>2109</v>
      </c>
      <c r="D41" s="6">
        <f t="shared" si="12"/>
        <v>4044</v>
      </c>
      <c r="E41" s="6">
        <v>1171</v>
      </c>
      <c r="F41" s="6">
        <v>1219</v>
      </c>
      <c r="G41" s="6">
        <f t="shared" si="13"/>
        <v>2390</v>
      </c>
      <c r="H41" s="10">
        <f t="shared" si="10"/>
        <v>0.60516795865633077</v>
      </c>
      <c r="I41" s="10">
        <f t="shared" si="10"/>
        <v>0.57799905168326215</v>
      </c>
      <c r="J41" s="10">
        <f t="shared" si="10"/>
        <v>0.59099901088031648</v>
      </c>
      <c r="K41" s="107">
        <v>61.17</v>
      </c>
      <c r="L41" s="107">
        <v>56.96</v>
      </c>
      <c r="M41" s="108">
        <v>58.98</v>
      </c>
    </row>
    <row r="42" spans="1:13" ht="20.100000000000001" customHeight="1" x14ac:dyDescent="0.15">
      <c r="A42" s="97" t="s">
        <v>24</v>
      </c>
      <c r="B42" s="6">
        <v>1102</v>
      </c>
      <c r="C42" s="6">
        <v>1272</v>
      </c>
      <c r="D42" s="6">
        <f t="shared" si="12"/>
        <v>2374</v>
      </c>
      <c r="E42" s="6">
        <v>798</v>
      </c>
      <c r="F42" s="6">
        <v>864</v>
      </c>
      <c r="G42" s="6">
        <f t="shared" si="13"/>
        <v>1662</v>
      </c>
      <c r="H42" s="10">
        <f t="shared" si="10"/>
        <v>0.72413793103448276</v>
      </c>
      <c r="I42" s="10">
        <f t="shared" si="10"/>
        <v>0.67924528301886788</v>
      </c>
      <c r="J42" s="10">
        <f t="shared" si="10"/>
        <v>0.70008424599831509</v>
      </c>
      <c r="K42" s="107">
        <v>69.849999999999994</v>
      </c>
      <c r="L42" s="107">
        <v>66.69</v>
      </c>
      <c r="M42" s="108">
        <v>68.150000000000006</v>
      </c>
    </row>
    <row r="43" spans="1:13" ht="20.100000000000001" customHeight="1" x14ac:dyDescent="0.15">
      <c r="A43" s="97" t="s">
        <v>26</v>
      </c>
      <c r="B43" s="6">
        <v>1960</v>
      </c>
      <c r="C43" s="6">
        <v>2124</v>
      </c>
      <c r="D43" s="6">
        <f t="shared" si="12"/>
        <v>4084</v>
      </c>
      <c r="E43" s="6">
        <v>1236</v>
      </c>
      <c r="F43" s="6">
        <v>1345</v>
      </c>
      <c r="G43" s="6">
        <f t="shared" si="13"/>
        <v>2581</v>
      </c>
      <c r="H43" s="10">
        <f t="shared" si="10"/>
        <v>0.6306122448979592</v>
      </c>
      <c r="I43" s="10">
        <f t="shared" si="10"/>
        <v>0.6332391713747646</v>
      </c>
      <c r="J43" s="10">
        <f t="shared" si="10"/>
        <v>0.63197845249755147</v>
      </c>
      <c r="K43" s="107">
        <v>64.17</v>
      </c>
      <c r="L43" s="107">
        <v>63.14</v>
      </c>
      <c r="M43" s="108">
        <v>63.64</v>
      </c>
    </row>
    <row r="44" spans="1:13" ht="20.100000000000001" customHeight="1" x14ac:dyDescent="0.15">
      <c r="A44" s="97" t="s">
        <v>27</v>
      </c>
      <c r="B44" s="6">
        <v>7949</v>
      </c>
      <c r="C44" s="6">
        <v>8480</v>
      </c>
      <c r="D44" s="6">
        <f t="shared" si="12"/>
        <v>16429</v>
      </c>
      <c r="E44" s="6">
        <v>4876</v>
      </c>
      <c r="F44" s="6">
        <v>4880</v>
      </c>
      <c r="G44" s="6">
        <f t="shared" si="13"/>
        <v>9756</v>
      </c>
      <c r="H44" s="10">
        <f t="shared" si="10"/>
        <v>0.61341049188577179</v>
      </c>
      <c r="I44" s="10">
        <f t="shared" si="10"/>
        <v>0.57547169811320753</v>
      </c>
      <c r="J44" s="10">
        <f t="shared" si="10"/>
        <v>0.59382798709598883</v>
      </c>
      <c r="K44" s="107">
        <v>64.02</v>
      </c>
      <c r="L44" s="107">
        <v>61.42</v>
      </c>
      <c r="M44" s="108">
        <v>62.68</v>
      </c>
    </row>
    <row r="45" spans="1:13" ht="20.100000000000001" customHeight="1" x14ac:dyDescent="0.15">
      <c r="A45" s="97" t="s">
        <v>28</v>
      </c>
      <c r="B45" s="6">
        <v>3419</v>
      </c>
      <c r="C45" s="6">
        <v>3726</v>
      </c>
      <c r="D45" s="6">
        <f t="shared" si="12"/>
        <v>7145</v>
      </c>
      <c r="E45" s="6">
        <v>2200</v>
      </c>
      <c r="F45" s="6">
        <v>2301</v>
      </c>
      <c r="G45" s="6">
        <f t="shared" si="13"/>
        <v>4501</v>
      </c>
      <c r="H45" s="10">
        <f t="shared" si="10"/>
        <v>0.64346300087744956</v>
      </c>
      <c r="I45" s="10">
        <f t="shared" si="10"/>
        <v>0.61755233494363926</v>
      </c>
      <c r="J45" s="10">
        <f t="shared" si="10"/>
        <v>0.62995101469559134</v>
      </c>
      <c r="K45" s="107">
        <v>66.66</v>
      </c>
      <c r="L45" s="107">
        <v>63.72</v>
      </c>
      <c r="M45" s="108">
        <v>65.12</v>
      </c>
    </row>
    <row r="46" spans="1:13" ht="20.100000000000001" customHeight="1" x14ac:dyDescent="0.15">
      <c r="A46" s="97" t="s">
        <v>29</v>
      </c>
      <c r="B46" s="6">
        <v>1035</v>
      </c>
      <c r="C46" s="6">
        <v>1107</v>
      </c>
      <c r="D46" s="6">
        <f t="shared" si="12"/>
        <v>2142</v>
      </c>
      <c r="E46" s="8">
        <v>739</v>
      </c>
      <c r="F46" s="6">
        <v>761</v>
      </c>
      <c r="G46" s="6">
        <f t="shared" si="13"/>
        <v>1500</v>
      </c>
      <c r="H46" s="10">
        <f t="shared" si="10"/>
        <v>0.71400966183574877</v>
      </c>
      <c r="I46" s="10">
        <f t="shared" si="10"/>
        <v>0.68744354110207773</v>
      </c>
      <c r="J46" s="10">
        <f t="shared" si="10"/>
        <v>0.70028011204481788</v>
      </c>
      <c r="K46" s="107">
        <v>72.64</v>
      </c>
      <c r="L46" s="107">
        <v>68.77</v>
      </c>
      <c r="M46" s="108">
        <v>70.62</v>
      </c>
    </row>
    <row r="47" spans="1:13" ht="20.100000000000001" customHeight="1" x14ac:dyDescent="0.15">
      <c r="A47" s="97" t="s">
        <v>30</v>
      </c>
      <c r="B47" s="6">
        <v>1511</v>
      </c>
      <c r="C47" s="6">
        <v>1565</v>
      </c>
      <c r="D47" s="6">
        <f t="shared" si="12"/>
        <v>3076</v>
      </c>
      <c r="E47" s="6">
        <v>884</v>
      </c>
      <c r="F47" s="6">
        <v>904</v>
      </c>
      <c r="G47" s="6">
        <f t="shared" si="13"/>
        <v>1788</v>
      </c>
      <c r="H47" s="10">
        <f t="shared" si="10"/>
        <v>0.58504301786896096</v>
      </c>
      <c r="I47" s="10">
        <f t="shared" si="10"/>
        <v>0.57763578274760385</v>
      </c>
      <c r="J47" s="10">
        <f t="shared" si="10"/>
        <v>0.58127438231469442</v>
      </c>
      <c r="K47" s="107">
        <v>59.57</v>
      </c>
      <c r="L47" s="107">
        <v>59.26</v>
      </c>
      <c r="M47" s="108">
        <v>59.41</v>
      </c>
    </row>
    <row r="48" spans="1:13" ht="20.100000000000001" customHeight="1" x14ac:dyDescent="0.15">
      <c r="A48" s="97" t="s">
        <v>31</v>
      </c>
      <c r="B48" s="8">
        <v>449</v>
      </c>
      <c r="C48" s="8">
        <v>456</v>
      </c>
      <c r="D48" s="6">
        <f t="shared" si="12"/>
        <v>905</v>
      </c>
      <c r="E48" s="8">
        <v>331</v>
      </c>
      <c r="F48" s="8">
        <v>338</v>
      </c>
      <c r="G48" s="6">
        <f t="shared" si="13"/>
        <v>669</v>
      </c>
      <c r="H48" s="10">
        <f t="shared" si="10"/>
        <v>0.73719376391982183</v>
      </c>
      <c r="I48" s="10">
        <f t="shared" si="10"/>
        <v>0.74122807017543857</v>
      </c>
      <c r="J48" s="10">
        <f t="shared" si="10"/>
        <v>0.73922651933701655</v>
      </c>
      <c r="K48" s="107">
        <v>76.92</v>
      </c>
      <c r="L48" s="107">
        <v>74.099999999999994</v>
      </c>
      <c r="M48" s="108">
        <v>75.48</v>
      </c>
    </row>
    <row r="49" spans="1:13" ht="20.100000000000001" customHeight="1" x14ac:dyDescent="0.15">
      <c r="A49" s="97" t="s">
        <v>20</v>
      </c>
      <c r="B49" s="6">
        <v>1711</v>
      </c>
      <c r="C49" s="6">
        <v>1800</v>
      </c>
      <c r="D49" s="6">
        <f t="shared" si="12"/>
        <v>3511</v>
      </c>
      <c r="E49" s="6">
        <v>1013</v>
      </c>
      <c r="F49" s="6">
        <v>1043</v>
      </c>
      <c r="G49" s="6">
        <f t="shared" si="13"/>
        <v>2056</v>
      </c>
      <c r="H49" s="10">
        <f t="shared" si="10"/>
        <v>0.59205143191116305</v>
      </c>
      <c r="I49" s="10">
        <f t="shared" si="10"/>
        <v>0.57944444444444443</v>
      </c>
      <c r="J49" s="10">
        <f t="shared" si="10"/>
        <v>0.58558815152378241</v>
      </c>
      <c r="K49" s="107">
        <v>61.11</v>
      </c>
      <c r="L49" s="107">
        <v>58.52</v>
      </c>
      <c r="M49" s="108">
        <v>59.77</v>
      </c>
    </row>
    <row r="50" spans="1:13" ht="20.100000000000001" customHeight="1" x14ac:dyDescent="0.15">
      <c r="A50" s="100" t="s">
        <v>32</v>
      </c>
      <c r="B50" s="9">
        <v>2812</v>
      </c>
      <c r="C50" s="9">
        <v>2997</v>
      </c>
      <c r="D50" s="6">
        <f t="shared" si="12"/>
        <v>5809</v>
      </c>
      <c r="E50" s="9">
        <v>1747</v>
      </c>
      <c r="F50" s="9">
        <v>1774</v>
      </c>
      <c r="G50" s="6">
        <f t="shared" si="13"/>
        <v>3521</v>
      </c>
      <c r="H50" s="12">
        <f t="shared" si="10"/>
        <v>0.62126600284495026</v>
      </c>
      <c r="I50" s="12">
        <f t="shared" si="10"/>
        <v>0.59192525859192524</v>
      </c>
      <c r="J50" s="12">
        <f t="shared" si="10"/>
        <v>0.60612842141504564</v>
      </c>
      <c r="K50" s="107">
        <v>61.9</v>
      </c>
      <c r="L50" s="107">
        <v>57.71</v>
      </c>
      <c r="M50" s="108">
        <v>59.73</v>
      </c>
    </row>
    <row r="51" spans="1:13" ht="20.100000000000001" customHeight="1" x14ac:dyDescent="0.15">
      <c r="A51" s="98" t="s">
        <v>14</v>
      </c>
      <c r="B51" s="7">
        <f t="shared" ref="B51:G51" si="14">SUM(B36:B50)</f>
        <v>41686</v>
      </c>
      <c r="C51" s="7">
        <f t="shared" si="14"/>
        <v>44409</v>
      </c>
      <c r="D51" s="7">
        <f t="shared" si="14"/>
        <v>86095</v>
      </c>
      <c r="E51" s="7">
        <f t="shared" si="14"/>
        <v>25299</v>
      </c>
      <c r="F51" s="7">
        <f t="shared" si="14"/>
        <v>25894</v>
      </c>
      <c r="G51" s="7">
        <f t="shared" si="14"/>
        <v>51193</v>
      </c>
      <c r="H51" s="11">
        <f t="shared" si="10"/>
        <v>0.60689440099793701</v>
      </c>
      <c r="I51" s="11">
        <f t="shared" si="10"/>
        <v>0.58308000630502821</v>
      </c>
      <c r="J51" s="11">
        <f t="shared" si="10"/>
        <v>0.59461060456472503</v>
      </c>
      <c r="K51" s="11">
        <v>0.62185350795560301</v>
      </c>
      <c r="L51" s="11">
        <v>0.59677146004575887</v>
      </c>
      <c r="M51" s="99">
        <v>0.60888002542159303</v>
      </c>
    </row>
    <row r="52" spans="1:13" ht="20.100000000000001" customHeight="1" x14ac:dyDescent="0.15">
      <c r="A52" s="101" t="s">
        <v>41</v>
      </c>
      <c r="B52" s="102">
        <f t="shared" ref="B52:G52" si="15">SUM(B35+B51)</f>
        <v>110905</v>
      </c>
      <c r="C52" s="102">
        <f t="shared" si="15"/>
        <v>121336</v>
      </c>
      <c r="D52" s="102">
        <f t="shared" si="15"/>
        <v>232241</v>
      </c>
      <c r="E52" s="102">
        <f t="shared" si="15"/>
        <v>61086</v>
      </c>
      <c r="F52" s="102">
        <f t="shared" si="15"/>
        <v>64619</v>
      </c>
      <c r="G52" s="102">
        <f t="shared" si="15"/>
        <v>125705</v>
      </c>
      <c r="H52" s="103">
        <f t="shared" si="10"/>
        <v>0.55079572607186333</v>
      </c>
      <c r="I52" s="103">
        <f t="shared" si="10"/>
        <v>0.53256247115448008</v>
      </c>
      <c r="J52" s="103">
        <f t="shared" si="10"/>
        <v>0.54126962939360401</v>
      </c>
      <c r="K52" s="103">
        <v>0.55532966938304362</v>
      </c>
      <c r="L52" s="103">
        <v>0.53468230847964726</v>
      </c>
      <c r="M52" s="104">
        <v>0.54454207391318654</v>
      </c>
    </row>
    <row r="53" spans="1:13" ht="20.100000000000001" customHeight="1" x14ac:dyDescent="0.15"/>
    <row r="54" spans="1:13" ht="20.100000000000001" customHeight="1" x14ac:dyDescent="0.15"/>
  </sheetData>
  <mergeCells count="9">
    <mergeCell ref="B30:D30"/>
    <mergeCell ref="E30:G30"/>
    <mergeCell ref="H30:J30"/>
    <mergeCell ref="K30:M30"/>
    <mergeCell ref="A1:M1"/>
    <mergeCell ref="B5:D5"/>
    <mergeCell ref="E5:G5"/>
    <mergeCell ref="H5:J5"/>
    <mergeCell ref="K5:M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BreakPreview" zoomScale="85" zoomScaleSheetLayoutView="85" workbookViewId="0">
      <selection activeCell="E33" sqref="E33"/>
    </sheetView>
  </sheetViews>
  <sheetFormatPr defaultRowHeight="13.5" x14ac:dyDescent="0.15"/>
  <cols>
    <col min="1" max="1" width="13.625" customWidth="1"/>
    <col min="2" max="7" width="15.5" customWidth="1"/>
    <col min="8" max="32" width="15.625" customWidth="1"/>
  </cols>
  <sheetData>
    <row r="1" spans="1:7" ht="30" customHeight="1" x14ac:dyDescent="0.15">
      <c r="A1" s="112" t="s">
        <v>37</v>
      </c>
      <c r="B1" s="112"/>
      <c r="C1" s="112"/>
      <c r="D1" s="112"/>
      <c r="E1" s="112"/>
      <c r="F1" s="112"/>
      <c r="G1" s="112"/>
    </row>
    <row r="2" spans="1:7" ht="20.100000000000001" customHeight="1" x14ac:dyDescent="0.15">
      <c r="A2" s="1"/>
      <c r="B2" s="1"/>
      <c r="C2" s="1"/>
      <c r="D2" s="1"/>
      <c r="E2" s="1"/>
      <c r="F2" s="1"/>
      <c r="G2" s="1"/>
    </row>
    <row r="3" spans="1:7" ht="20.100000000000001" customHeight="1" x14ac:dyDescent="0.15">
      <c r="A3" s="2" t="s">
        <v>51</v>
      </c>
      <c r="B3" s="4"/>
      <c r="C3" s="4"/>
      <c r="D3" s="4"/>
      <c r="E3" s="4"/>
      <c r="F3" s="4"/>
      <c r="G3" s="4"/>
    </row>
    <row r="4" spans="1:7" ht="20.100000000000001" customHeight="1" x14ac:dyDescent="0.15">
      <c r="A4" s="113" t="s">
        <v>34</v>
      </c>
      <c r="B4" s="18">
        <v>1</v>
      </c>
      <c r="C4" s="18">
        <v>2</v>
      </c>
      <c r="D4" s="18">
        <v>3</v>
      </c>
      <c r="E4" s="18">
        <v>4</v>
      </c>
      <c r="F4" s="18">
        <v>5</v>
      </c>
      <c r="G4" s="33">
        <v>6</v>
      </c>
    </row>
    <row r="5" spans="1:7" ht="20.100000000000001" customHeight="1" x14ac:dyDescent="0.15">
      <c r="A5" s="114"/>
      <c r="B5" s="141" t="s">
        <v>52</v>
      </c>
      <c r="C5" s="141" t="s">
        <v>53</v>
      </c>
      <c r="D5" s="141" t="s">
        <v>54</v>
      </c>
      <c r="E5" s="141" t="s">
        <v>55</v>
      </c>
      <c r="F5" s="141" t="s">
        <v>56</v>
      </c>
      <c r="G5" s="143" t="s">
        <v>57</v>
      </c>
    </row>
    <row r="6" spans="1:7" ht="20.100000000000001" customHeight="1" x14ac:dyDescent="0.15">
      <c r="A6" s="115"/>
      <c r="B6" s="19" t="s">
        <v>58</v>
      </c>
      <c r="C6" s="19" t="s">
        <v>59</v>
      </c>
      <c r="D6" s="19" t="s">
        <v>60</v>
      </c>
      <c r="E6" s="19" t="s">
        <v>60</v>
      </c>
      <c r="F6" s="19" t="s">
        <v>61</v>
      </c>
      <c r="G6" s="27" t="s">
        <v>62</v>
      </c>
    </row>
    <row r="7" spans="1:7" ht="20.100000000000001" customHeight="1" x14ac:dyDescent="0.15">
      <c r="A7" s="13" t="s">
        <v>12</v>
      </c>
      <c r="B7" s="20">
        <v>1266</v>
      </c>
      <c r="C7" s="20">
        <v>22521</v>
      </c>
      <c r="D7" s="20">
        <v>500</v>
      </c>
      <c r="E7" s="20">
        <v>363</v>
      </c>
      <c r="F7" s="20">
        <v>227</v>
      </c>
      <c r="G7" s="28">
        <v>2911</v>
      </c>
    </row>
    <row r="8" spans="1:7" ht="20.100000000000001" customHeight="1" x14ac:dyDescent="0.15">
      <c r="A8" s="13" t="s">
        <v>13</v>
      </c>
      <c r="B8" s="20">
        <v>373</v>
      </c>
      <c r="C8" s="20">
        <v>4298</v>
      </c>
      <c r="D8" s="20">
        <v>96</v>
      </c>
      <c r="E8" s="20">
        <v>175</v>
      </c>
      <c r="F8" s="20">
        <v>90</v>
      </c>
      <c r="G8" s="28">
        <v>1155</v>
      </c>
    </row>
    <row r="9" spans="1:7" ht="20.100000000000001" customHeight="1" x14ac:dyDescent="0.15">
      <c r="A9" s="14" t="s">
        <v>16</v>
      </c>
      <c r="B9" s="21">
        <v>203</v>
      </c>
      <c r="C9" s="21">
        <v>1929</v>
      </c>
      <c r="D9" s="21">
        <v>86</v>
      </c>
      <c r="E9" s="21">
        <v>75</v>
      </c>
      <c r="F9" s="20">
        <v>31</v>
      </c>
      <c r="G9" s="28">
        <v>515</v>
      </c>
    </row>
    <row r="10" spans="1:7" ht="20.100000000000001" customHeight="1" x14ac:dyDescent="0.15">
      <c r="A10" s="15" t="s">
        <v>15</v>
      </c>
      <c r="B10" s="22">
        <f t="shared" ref="B10:G10" si="0">SUM(B7:B9)</f>
        <v>1842</v>
      </c>
      <c r="C10" s="22">
        <f t="shared" si="0"/>
        <v>28748</v>
      </c>
      <c r="D10" s="22">
        <f t="shared" si="0"/>
        <v>682</v>
      </c>
      <c r="E10" s="22">
        <f t="shared" si="0"/>
        <v>613</v>
      </c>
      <c r="F10" s="22">
        <f t="shared" si="0"/>
        <v>348</v>
      </c>
      <c r="G10" s="30">
        <f t="shared" si="0"/>
        <v>4581</v>
      </c>
    </row>
    <row r="11" spans="1:7" ht="20.100000000000001" customHeight="1" x14ac:dyDescent="0.15">
      <c r="A11" s="16" t="s">
        <v>17</v>
      </c>
      <c r="B11" s="23">
        <v>270</v>
      </c>
      <c r="C11" s="23">
        <v>3001</v>
      </c>
      <c r="D11" s="23">
        <v>53</v>
      </c>
      <c r="E11" s="23">
        <v>67</v>
      </c>
      <c r="F11" s="20">
        <v>60</v>
      </c>
      <c r="G11" s="28">
        <v>442</v>
      </c>
    </row>
    <row r="12" spans="1:7" ht="20.100000000000001" customHeight="1" x14ac:dyDescent="0.15">
      <c r="A12" s="13" t="s">
        <v>11</v>
      </c>
      <c r="B12" s="20">
        <v>35</v>
      </c>
      <c r="C12" s="20">
        <v>723</v>
      </c>
      <c r="D12" s="20">
        <v>15</v>
      </c>
      <c r="E12" s="20">
        <v>11</v>
      </c>
      <c r="F12" s="20">
        <v>7</v>
      </c>
      <c r="G12" s="28">
        <v>178</v>
      </c>
    </row>
    <row r="13" spans="1:7" ht="20.100000000000001" customHeight="1" x14ac:dyDescent="0.15">
      <c r="A13" s="13" t="s">
        <v>19</v>
      </c>
      <c r="B13" s="20">
        <v>128</v>
      </c>
      <c r="C13" s="20">
        <v>1296</v>
      </c>
      <c r="D13" s="20">
        <v>33</v>
      </c>
      <c r="E13" s="20">
        <v>43</v>
      </c>
      <c r="F13" s="20">
        <v>18</v>
      </c>
      <c r="G13" s="28">
        <v>208</v>
      </c>
    </row>
    <row r="14" spans="1:7" ht="20.100000000000001" customHeight="1" x14ac:dyDescent="0.15">
      <c r="A14" s="13" t="s">
        <v>21</v>
      </c>
      <c r="B14" s="20">
        <v>40</v>
      </c>
      <c r="C14" s="20">
        <v>547</v>
      </c>
      <c r="D14" s="20">
        <v>22</v>
      </c>
      <c r="E14" s="20">
        <v>17</v>
      </c>
      <c r="F14" s="20">
        <v>15</v>
      </c>
      <c r="G14" s="28">
        <v>48</v>
      </c>
    </row>
    <row r="15" spans="1:7" ht="20.100000000000001" customHeight="1" x14ac:dyDescent="0.15">
      <c r="A15" s="13" t="s">
        <v>22</v>
      </c>
      <c r="B15" s="20">
        <v>76</v>
      </c>
      <c r="C15" s="20">
        <v>618</v>
      </c>
      <c r="D15" s="20">
        <v>27</v>
      </c>
      <c r="E15" s="20">
        <v>15</v>
      </c>
      <c r="F15" s="20">
        <v>9</v>
      </c>
      <c r="G15" s="28">
        <v>169</v>
      </c>
    </row>
    <row r="16" spans="1:7" ht="20.100000000000001" customHeight="1" x14ac:dyDescent="0.15">
      <c r="A16" s="13" t="s">
        <v>23</v>
      </c>
      <c r="B16" s="20">
        <v>49</v>
      </c>
      <c r="C16" s="20">
        <v>799</v>
      </c>
      <c r="D16" s="20">
        <v>23</v>
      </c>
      <c r="E16" s="20">
        <v>9</v>
      </c>
      <c r="F16" s="20">
        <v>15</v>
      </c>
      <c r="G16" s="28">
        <v>158</v>
      </c>
    </row>
    <row r="17" spans="1:7" ht="20.100000000000001" customHeight="1" x14ac:dyDescent="0.15">
      <c r="A17" s="13" t="s">
        <v>24</v>
      </c>
      <c r="B17" s="20">
        <v>30</v>
      </c>
      <c r="C17" s="20">
        <v>708</v>
      </c>
      <c r="D17" s="20">
        <v>5</v>
      </c>
      <c r="E17" s="20">
        <v>14</v>
      </c>
      <c r="F17" s="20">
        <v>5</v>
      </c>
      <c r="G17" s="28">
        <v>59</v>
      </c>
    </row>
    <row r="18" spans="1:7" ht="20.100000000000001" customHeight="1" x14ac:dyDescent="0.15">
      <c r="A18" s="13" t="s">
        <v>26</v>
      </c>
      <c r="B18" s="20">
        <v>83</v>
      </c>
      <c r="C18" s="20">
        <v>793</v>
      </c>
      <c r="D18" s="20">
        <v>14</v>
      </c>
      <c r="E18" s="20">
        <v>31</v>
      </c>
      <c r="F18" s="20">
        <v>8</v>
      </c>
      <c r="G18" s="28">
        <v>102</v>
      </c>
    </row>
    <row r="19" spans="1:7" ht="20.100000000000001" customHeight="1" x14ac:dyDescent="0.15">
      <c r="A19" s="13" t="s">
        <v>27</v>
      </c>
      <c r="B19" s="20">
        <v>191</v>
      </c>
      <c r="C19" s="20">
        <v>2660</v>
      </c>
      <c r="D19" s="20">
        <v>85</v>
      </c>
      <c r="E19" s="20">
        <v>60</v>
      </c>
      <c r="F19" s="20">
        <v>26</v>
      </c>
      <c r="G19" s="28">
        <v>444</v>
      </c>
    </row>
    <row r="20" spans="1:7" ht="20.100000000000001" customHeight="1" x14ac:dyDescent="0.15">
      <c r="A20" s="13" t="s">
        <v>28</v>
      </c>
      <c r="B20" s="20">
        <v>83</v>
      </c>
      <c r="C20" s="20">
        <v>1439</v>
      </c>
      <c r="D20" s="20">
        <v>29</v>
      </c>
      <c r="E20" s="20">
        <v>61</v>
      </c>
      <c r="F20" s="20">
        <v>20</v>
      </c>
      <c r="G20" s="28">
        <v>110</v>
      </c>
    </row>
    <row r="21" spans="1:7" ht="20.100000000000001" customHeight="1" x14ac:dyDescent="0.15">
      <c r="A21" s="13" t="s">
        <v>29</v>
      </c>
      <c r="B21" s="20">
        <v>17</v>
      </c>
      <c r="C21" s="20">
        <v>465</v>
      </c>
      <c r="D21" s="20">
        <v>7</v>
      </c>
      <c r="E21" s="20">
        <v>13</v>
      </c>
      <c r="F21" s="20">
        <v>5</v>
      </c>
      <c r="G21" s="28">
        <v>37</v>
      </c>
    </row>
    <row r="22" spans="1:7" ht="20.100000000000001" customHeight="1" x14ac:dyDescent="0.15">
      <c r="A22" s="13" t="s">
        <v>30</v>
      </c>
      <c r="B22" s="20">
        <v>31</v>
      </c>
      <c r="C22" s="20">
        <v>420</v>
      </c>
      <c r="D22" s="20">
        <v>4</v>
      </c>
      <c r="E22" s="20">
        <v>11</v>
      </c>
      <c r="F22" s="20">
        <v>4</v>
      </c>
      <c r="G22" s="28">
        <v>58</v>
      </c>
    </row>
    <row r="23" spans="1:7" ht="20.100000000000001" customHeight="1" x14ac:dyDescent="0.15">
      <c r="A23" s="13" t="s">
        <v>31</v>
      </c>
      <c r="B23" s="20">
        <v>15</v>
      </c>
      <c r="C23" s="20">
        <v>110</v>
      </c>
      <c r="D23" s="20">
        <v>8</v>
      </c>
      <c r="E23" s="20">
        <v>15</v>
      </c>
      <c r="F23" s="20">
        <v>7</v>
      </c>
      <c r="G23" s="28">
        <v>30</v>
      </c>
    </row>
    <row r="24" spans="1:7" ht="20.100000000000001" customHeight="1" x14ac:dyDescent="0.15">
      <c r="A24" s="13" t="s">
        <v>20</v>
      </c>
      <c r="B24" s="20">
        <v>31</v>
      </c>
      <c r="C24" s="20">
        <v>614</v>
      </c>
      <c r="D24" s="20">
        <v>13</v>
      </c>
      <c r="E24" s="20">
        <v>19</v>
      </c>
      <c r="F24" s="20">
        <v>11</v>
      </c>
      <c r="G24" s="28">
        <v>76</v>
      </c>
    </row>
    <row r="25" spans="1:7" ht="20.100000000000001" customHeight="1" x14ac:dyDescent="0.15">
      <c r="A25" s="14" t="s">
        <v>32</v>
      </c>
      <c r="B25" s="21">
        <v>77</v>
      </c>
      <c r="C25" s="21">
        <v>1203</v>
      </c>
      <c r="D25" s="21">
        <v>27</v>
      </c>
      <c r="E25" s="21">
        <v>15</v>
      </c>
      <c r="F25" s="21">
        <v>18</v>
      </c>
      <c r="G25" s="29">
        <v>121</v>
      </c>
    </row>
    <row r="26" spans="1:7" ht="20.100000000000001" customHeight="1" x14ac:dyDescent="0.15">
      <c r="A26" s="15" t="s">
        <v>14</v>
      </c>
      <c r="B26" s="22">
        <f t="shared" ref="B26:G26" si="1">SUM(B11:B25)</f>
        <v>1156</v>
      </c>
      <c r="C26" s="22">
        <f t="shared" si="1"/>
        <v>15396</v>
      </c>
      <c r="D26" s="22">
        <f t="shared" si="1"/>
        <v>365</v>
      </c>
      <c r="E26" s="22">
        <f t="shared" si="1"/>
        <v>401</v>
      </c>
      <c r="F26" s="22">
        <f t="shared" si="1"/>
        <v>228</v>
      </c>
      <c r="G26" s="30">
        <f t="shared" si="1"/>
        <v>2240</v>
      </c>
    </row>
    <row r="27" spans="1:7" ht="20.100000000000001" customHeight="1" x14ac:dyDescent="0.15">
      <c r="A27" s="17" t="s">
        <v>41</v>
      </c>
      <c r="B27" s="24">
        <f t="shared" ref="B27:G27" si="2">B10+B26</f>
        <v>2998</v>
      </c>
      <c r="C27" s="24">
        <f t="shared" si="2"/>
        <v>44144</v>
      </c>
      <c r="D27" s="24">
        <f t="shared" si="2"/>
        <v>1047</v>
      </c>
      <c r="E27" s="24">
        <f t="shared" si="2"/>
        <v>1014</v>
      </c>
      <c r="F27" s="24">
        <f t="shared" si="2"/>
        <v>576</v>
      </c>
      <c r="G27" s="32">
        <f t="shared" si="2"/>
        <v>6821</v>
      </c>
    </row>
    <row r="28" spans="1:7" ht="20.100000000000001" customHeight="1" thickBot="1" x14ac:dyDescent="0.2"/>
    <row r="29" spans="1:7" ht="20.25" customHeight="1" x14ac:dyDescent="0.15">
      <c r="A29" s="113" t="s">
        <v>34</v>
      </c>
      <c r="B29" s="25">
        <v>7</v>
      </c>
      <c r="C29" s="18">
        <v>8</v>
      </c>
      <c r="D29" s="18">
        <v>9</v>
      </c>
      <c r="E29" s="80">
        <v>10</v>
      </c>
      <c r="F29" s="18">
        <v>11</v>
      </c>
      <c r="G29" s="26">
        <v>12</v>
      </c>
    </row>
    <row r="30" spans="1:7" ht="20.25" customHeight="1" x14ac:dyDescent="0.15">
      <c r="A30" s="114"/>
      <c r="B30" s="141" t="s">
        <v>63</v>
      </c>
      <c r="C30" s="141" t="s">
        <v>64</v>
      </c>
      <c r="D30" s="140" t="s">
        <v>65</v>
      </c>
      <c r="E30" s="142" t="s">
        <v>66</v>
      </c>
      <c r="F30" s="141" t="s">
        <v>67</v>
      </c>
      <c r="G30" s="143" t="s">
        <v>68</v>
      </c>
    </row>
    <row r="31" spans="1:7" ht="20.25" customHeight="1" x14ac:dyDescent="0.15">
      <c r="A31" s="115"/>
      <c r="B31" s="19" t="s">
        <v>59</v>
      </c>
      <c r="C31" s="19" t="s">
        <v>69</v>
      </c>
      <c r="D31" s="19" t="s">
        <v>70</v>
      </c>
      <c r="E31" s="81" t="s">
        <v>71</v>
      </c>
      <c r="F31" s="19" t="s">
        <v>71</v>
      </c>
      <c r="G31" s="27" t="s">
        <v>60</v>
      </c>
    </row>
    <row r="32" spans="1:7" ht="20.25" customHeight="1" x14ac:dyDescent="0.15">
      <c r="A32" s="13" t="s">
        <v>12</v>
      </c>
      <c r="B32" s="20">
        <v>4735</v>
      </c>
      <c r="C32" s="20">
        <v>188</v>
      </c>
      <c r="D32" s="20">
        <v>1242</v>
      </c>
      <c r="E32" s="82">
        <v>7402</v>
      </c>
      <c r="F32" s="20">
        <v>6703</v>
      </c>
      <c r="G32" s="28">
        <v>286</v>
      </c>
    </row>
    <row r="33" spans="1:7" ht="20.25" customHeight="1" x14ac:dyDescent="0.15">
      <c r="A33" s="13" t="s">
        <v>13</v>
      </c>
      <c r="B33" s="20">
        <v>2992</v>
      </c>
      <c r="C33" s="20">
        <v>83</v>
      </c>
      <c r="D33" s="20">
        <v>440</v>
      </c>
      <c r="E33" s="82">
        <v>2993</v>
      </c>
      <c r="F33" s="20">
        <v>2493</v>
      </c>
      <c r="G33" s="28">
        <v>104</v>
      </c>
    </row>
    <row r="34" spans="1:7" ht="20.25" customHeight="1" thickBot="1" x14ac:dyDescent="0.2">
      <c r="A34" s="14" t="s">
        <v>16</v>
      </c>
      <c r="B34" s="21">
        <v>2432</v>
      </c>
      <c r="C34" s="21">
        <v>39</v>
      </c>
      <c r="D34" s="21">
        <v>258</v>
      </c>
      <c r="E34" s="83">
        <v>1447</v>
      </c>
      <c r="F34" s="21">
        <v>1763</v>
      </c>
      <c r="G34" s="29">
        <v>73</v>
      </c>
    </row>
    <row r="35" spans="1:7" ht="20.25" customHeight="1" thickTop="1" thickBot="1" x14ac:dyDescent="0.2">
      <c r="A35" s="15" t="s">
        <v>15</v>
      </c>
      <c r="B35" s="22">
        <f t="shared" ref="B35:G35" si="3">SUM(B32:B34)</f>
        <v>10159</v>
      </c>
      <c r="C35" s="22">
        <f t="shared" si="3"/>
        <v>310</v>
      </c>
      <c r="D35" s="22">
        <f t="shared" si="3"/>
        <v>1940</v>
      </c>
      <c r="E35" s="84">
        <f t="shared" si="3"/>
        <v>11842</v>
      </c>
      <c r="F35" s="22">
        <f t="shared" si="3"/>
        <v>10959</v>
      </c>
      <c r="G35" s="30">
        <f t="shared" si="3"/>
        <v>463</v>
      </c>
    </row>
    <row r="36" spans="1:7" ht="20.25" customHeight="1" thickTop="1" x14ac:dyDescent="0.15">
      <c r="A36" s="16" t="s">
        <v>17</v>
      </c>
      <c r="B36" s="23">
        <v>1802</v>
      </c>
      <c r="C36" s="23">
        <v>27</v>
      </c>
      <c r="D36" s="23">
        <v>209</v>
      </c>
      <c r="E36" s="85">
        <v>1305</v>
      </c>
      <c r="F36" s="23">
        <v>1204</v>
      </c>
      <c r="G36" s="31">
        <v>116</v>
      </c>
    </row>
    <row r="37" spans="1:7" ht="20.25" customHeight="1" x14ac:dyDescent="0.15">
      <c r="A37" s="13" t="s">
        <v>11</v>
      </c>
      <c r="B37" s="20">
        <v>293</v>
      </c>
      <c r="C37" s="20">
        <v>11</v>
      </c>
      <c r="D37" s="20">
        <v>38</v>
      </c>
      <c r="E37" s="82">
        <v>430</v>
      </c>
      <c r="F37" s="20">
        <v>386</v>
      </c>
      <c r="G37" s="28">
        <v>9</v>
      </c>
    </row>
    <row r="38" spans="1:7" ht="20.25" customHeight="1" x14ac:dyDescent="0.15">
      <c r="A38" s="13" t="s">
        <v>19</v>
      </c>
      <c r="B38" s="20">
        <v>1197</v>
      </c>
      <c r="C38" s="20">
        <v>22</v>
      </c>
      <c r="D38" s="20">
        <v>122</v>
      </c>
      <c r="E38" s="82">
        <v>974</v>
      </c>
      <c r="F38" s="20">
        <v>1017</v>
      </c>
      <c r="G38" s="28">
        <v>72</v>
      </c>
    </row>
    <row r="39" spans="1:7" ht="20.25" customHeight="1" x14ac:dyDescent="0.15">
      <c r="A39" s="13" t="s">
        <v>21</v>
      </c>
      <c r="B39" s="20">
        <v>409</v>
      </c>
      <c r="C39" s="20">
        <v>5</v>
      </c>
      <c r="D39" s="20">
        <v>41</v>
      </c>
      <c r="E39" s="82">
        <v>663</v>
      </c>
      <c r="F39" s="20">
        <v>327</v>
      </c>
      <c r="G39" s="28">
        <v>18</v>
      </c>
    </row>
    <row r="40" spans="1:7" ht="20.25" customHeight="1" x14ac:dyDescent="0.15">
      <c r="A40" s="13" t="s">
        <v>22</v>
      </c>
      <c r="B40" s="20">
        <v>438</v>
      </c>
      <c r="C40" s="20">
        <v>10</v>
      </c>
      <c r="D40" s="20">
        <v>44</v>
      </c>
      <c r="E40" s="82">
        <v>430</v>
      </c>
      <c r="F40" s="20">
        <v>346</v>
      </c>
      <c r="G40" s="28">
        <v>13</v>
      </c>
    </row>
    <row r="41" spans="1:7" ht="20.25" customHeight="1" x14ac:dyDescent="0.15">
      <c r="A41" s="13" t="s">
        <v>23</v>
      </c>
      <c r="B41" s="20">
        <v>400</v>
      </c>
      <c r="C41" s="20">
        <v>8</v>
      </c>
      <c r="D41" s="20">
        <v>40</v>
      </c>
      <c r="E41" s="82">
        <v>446</v>
      </c>
      <c r="F41" s="20">
        <v>375</v>
      </c>
      <c r="G41" s="28">
        <v>16</v>
      </c>
    </row>
    <row r="42" spans="1:7" ht="20.25" customHeight="1" x14ac:dyDescent="0.15">
      <c r="A42" s="13" t="s">
        <v>24</v>
      </c>
      <c r="B42" s="20">
        <v>189</v>
      </c>
      <c r="C42" s="20">
        <v>4</v>
      </c>
      <c r="D42" s="20">
        <v>29</v>
      </c>
      <c r="E42" s="82">
        <v>344</v>
      </c>
      <c r="F42" s="20">
        <v>213</v>
      </c>
      <c r="G42" s="28">
        <v>10</v>
      </c>
    </row>
    <row r="43" spans="1:7" ht="20.25" customHeight="1" x14ac:dyDescent="0.15">
      <c r="A43" s="13" t="s">
        <v>26</v>
      </c>
      <c r="B43" s="20">
        <v>550</v>
      </c>
      <c r="C43" s="20">
        <v>13</v>
      </c>
      <c r="D43" s="20">
        <v>58</v>
      </c>
      <c r="E43" s="82">
        <v>373</v>
      </c>
      <c r="F43" s="20">
        <v>440</v>
      </c>
      <c r="G43" s="28">
        <v>24</v>
      </c>
    </row>
    <row r="44" spans="1:7" ht="20.25" customHeight="1" x14ac:dyDescent="0.15">
      <c r="A44" s="13" t="s">
        <v>27</v>
      </c>
      <c r="B44" s="20">
        <v>2146</v>
      </c>
      <c r="C44" s="20">
        <v>48</v>
      </c>
      <c r="D44" s="20">
        <v>271</v>
      </c>
      <c r="E44" s="82">
        <v>1888</v>
      </c>
      <c r="F44" s="20">
        <v>1532</v>
      </c>
      <c r="G44" s="28">
        <v>100</v>
      </c>
    </row>
    <row r="45" spans="1:7" ht="20.25" customHeight="1" x14ac:dyDescent="0.15">
      <c r="A45" s="13" t="s">
        <v>28</v>
      </c>
      <c r="B45" s="20">
        <v>1032</v>
      </c>
      <c r="C45" s="20">
        <v>32</v>
      </c>
      <c r="D45" s="20">
        <v>90</v>
      </c>
      <c r="E45" s="82">
        <v>681</v>
      </c>
      <c r="F45" s="20">
        <v>734</v>
      </c>
      <c r="G45" s="28">
        <v>41</v>
      </c>
    </row>
    <row r="46" spans="1:7" ht="20.25" customHeight="1" x14ac:dyDescent="0.15">
      <c r="A46" s="13" t="s">
        <v>29</v>
      </c>
      <c r="B46" s="20">
        <v>332</v>
      </c>
      <c r="C46" s="20">
        <v>15</v>
      </c>
      <c r="D46" s="20">
        <v>30</v>
      </c>
      <c r="E46" s="82">
        <v>295</v>
      </c>
      <c r="F46" s="20">
        <v>201</v>
      </c>
      <c r="G46" s="28">
        <v>24</v>
      </c>
    </row>
    <row r="47" spans="1:7" ht="20.25" customHeight="1" x14ac:dyDescent="0.15">
      <c r="A47" s="13" t="s">
        <v>30</v>
      </c>
      <c r="B47" s="20">
        <v>492</v>
      </c>
      <c r="C47" s="20">
        <v>16</v>
      </c>
      <c r="D47" s="20">
        <v>38</v>
      </c>
      <c r="E47" s="82">
        <v>356</v>
      </c>
      <c r="F47" s="20">
        <v>281</v>
      </c>
      <c r="G47" s="28">
        <v>14</v>
      </c>
    </row>
    <row r="48" spans="1:7" ht="20.25" customHeight="1" x14ac:dyDescent="0.15">
      <c r="A48" s="13" t="s">
        <v>31</v>
      </c>
      <c r="B48" s="20">
        <v>246</v>
      </c>
      <c r="C48" s="20">
        <v>11</v>
      </c>
      <c r="D48" s="20">
        <v>18</v>
      </c>
      <c r="E48" s="82">
        <v>86</v>
      </c>
      <c r="F48" s="20">
        <v>67</v>
      </c>
      <c r="G48" s="28">
        <v>16</v>
      </c>
    </row>
    <row r="49" spans="1:7" ht="20.25" customHeight="1" x14ac:dyDescent="0.15">
      <c r="A49" s="13" t="s">
        <v>20</v>
      </c>
      <c r="B49" s="20">
        <v>505</v>
      </c>
      <c r="C49" s="20">
        <v>13</v>
      </c>
      <c r="D49" s="20">
        <v>44</v>
      </c>
      <c r="E49" s="82">
        <v>266</v>
      </c>
      <c r="F49" s="20">
        <v>369</v>
      </c>
      <c r="G49" s="28">
        <v>21</v>
      </c>
    </row>
    <row r="50" spans="1:7" ht="20.25" customHeight="1" thickBot="1" x14ac:dyDescent="0.2">
      <c r="A50" s="14" t="s">
        <v>32</v>
      </c>
      <c r="B50" s="21">
        <v>677</v>
      </c>
      <c r="C50" s="21">
        <v>12</v>
      </c>
      <c r="D50" s="21">
        <v>63</v>
      </c>
      <c r="E50" s="83">
        <v>584</v>
      </c>
      <c r="F50" s="21">
        <v>599</v>
      </c>
      <c r="G50" s="29">
        <v>41</v>
      </c>
    </row>
    <row r="51" spans="1:7" ht="20.25" customHeight="1" thickTop="1" thickBot="1" x14ac:dyDescent="0.2">
      <c r="A51" s="15" t="s">
        <v>14</v>
      </c>
      <c r="B51" s="22">
        <f t="shared" ref="B51:G51" si="4">SUM(B36:B50)</f>
        <v>10708</v>
      </c>
      <c r="C51" s="22">
        <f t="shared" si="4"/>
        <v>247</v>
      </c>
      <c r="D51" s="22">
        <f t="shared" si="4"/>
        <v>1135</v>
      </c>
      <c r="E51" s="84">
        <f t="shared" si="4"/>
        <v>9121</v>
      </c>
      <c r="F51" s="22">
        <f t="shared" si="4"/>
        <v>8091</v>
      </c>
      <c r="G51" s="30">
        <f t="shared" si="4"/>
        <v>535</v>
      </c>
    </row>
    <row r="52" spans="1:7" ht="20.25" customHeight="1" thickTop="1" thickBot="1" x14ac:dyDescent="0.2">
      <c r="A52" s="17" t="s">
        <v>41</v>
      </c>
      <c r="B52" s="24">
        <f t="shared" ref="B52:G52" si="5">B35+B51</f>
        <v>20867</v>
      </c>
      <c r="C52" s="24">
        <f t="shared" si="5"/>
        <v>557</v>
      </c>
      <c r="D52" s="24">
        <f t="shared" si="5"/>
        <v>3075</v>
      </c>
      <c r="E52" s="86">
        <f t="shared" si="5"/>
        <v>20963</v>
      </c>
      <c r="F52" s="24">
        <f t="shared" si="5"/>
        <v>19050</v>
      </c>
      <c r="G52" s="32">
        <f t="shared" si="5"/>
        <v>998</v>
      </c>
    </row>
  </sheetData>
  <mergeCells count="3">
    <mergeCell ref="A1:G1"/>
    <mergeCell ref="A4:A6"/>
    <mergeCell ref="A29:A3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1"/>
  <sheetViews>
    <sheetView view="pageBreakPreview" zoomScale="85" zoomScaleSheetLayoutView="85" workbookViewId="0">
      <selection activeCell="E108" sqref="E108:G108"/>
    </sheetView>
  </sheetViews>
  <sheetFormatPr defaultRowHeight="13.5" x14ac:dyDescent="0.15"/>
  <cols>
    <col min="1" max="1" width="13.625" customWidth="1"/>
    <col min="2" max="10" width="11.625" customWidth="1"/>
    <col min="11" max="37" width="15.625" customWidth="1"/>
  </cols>
  <sheetData>
    <row r="1" spans="1:12" ht="39" customHeight="1" x14ac:dyDescent="0.15">
      <c r="A1" s="112" t="s">
        <v>38</v>
      </c>
      <c r="B1" s="112"/>
      <c r="C1" s="112"/>
      <c r="D1" s="112"/>
      <c r="E1" s="112"/>
      <c r="F1" s="112"/>
      <c r="G1" s="112"/>
      <c r="H1" s="112"/>
      <c r="I1" s="112"/>
      <c r="J1" s="112"/>
      <c r="K1" s="65"/>
      <c r="L1" s="65"/>
    </row>
    <row r="2" spans="1:12" ht="20.100000000000001" customHeight="1" x14ac:dyDescent="0.15">
      <c r="A2" s="2" t="s">
        <v>51</v>
      </c>
    </row>
    <row r="3" spans="1:12" ht="20.100000000000001" customHeight="1" x14ac:dyDescent="0.15">
      <c r="A3" s="118" t="s">
        <v>34</v>
      </c>
      <c r="B3" s="121">
        <v>1</v>
      </c>
      <c r="C3" s="121"/>
      <c r="D3" s="121"/>
      <c r="E3" s="121">
        <v>2</v>
      </c>
      <c r="F3" s="121"/>
      <c r="G3" s="121"/>
      <c r="H3" s="121">
        <v>3</v>
      </c>
      <c r="I3" s="121"/>
      <c r="J3" s="122"/>
    </row>
    <row r="4" spans="1:12" ht="20.100000000000001" customHeight="1" x14ac:dyDescent="0.15">
      <c r="A4" s="119"/>
      <c r="B4" s="131" t="s">
        <v>43</v>
      </c>
      <c r="C4" s="132"/>
      <c r="D4" s="133"/>
      <c r="E4" s="134" t="s">
        <v>46</v>
      </c>
      <c r="F4" s="134"/>
      <c r="G4" s="134"/>
      <c r="H4" s="131" t="s">
        <v>47</v>
      </c>
      <c r="I4" s="132"/>
      <c r="J4" s="135"/>
    </row>
    <row r="5" spans="1:12" ht="20.100000000000001" customHeight="1" x14ac:dyDescent="0.15">
      <c r="A5" s="119"/>
      <c r="B5" s="127" t="s">
        <v>35</v>
      </c>
      <c r="C5" s="76" t="s">
        <v>36</v>
      </c>
      <c r="D5" s="76" t="s">
        <v>48</v>
      </c>
      <c r="E5" s="127" t="s">
        <v>35</v>
      </c>
      <c r="F5" s="76" t="s">
        <v>36</v>
      </c>
      <c r="G5" s="76" t="s">
        <v>48</v>
      </c>
      <c r="H5" s="125" t="s">
        <v>35</v>
      </c>
      <c r="I5" s="76" t="s">
        <v>36</v>
      </c>
      <c r="J5" s="51" t="s">
        <v>48</v>
      </c>
    </row>
    <row r="6" spans="1:12" ht="20.100000000000001" customHeight="1" x14ac:dyDescent="0.15">
      <c r="A6" s="119"/>
      <c r="B6" s="127"/>
      <c r="C6" s="77" t="s">
        <v>35</v>
      </c>
      <c r="D6" s="77" t="s">
        <v>35</v>
      </c>
      <c r="E6" s="127"/>
      <c r="F6" s="77" t="s">
        <v>35</v>
      </c>
      <c r="G6" s="77" t="s">
        <v>35</v>
      </c>
      <c r="H6" s="126"/>
      <c r="I6" s="77" t="s">
        <v>35</v>
      </c>
      <c r="J6" s="52" t="s">
        <v>35</v>
      </c>
    </row>
    <row r="7" spans="1:12" ht="20.100000000000001" customHeight="1" x14ac:dyDescent="0.15">
      <c r="A7" s="37" t="s">
        <v>12</v>
      </c>
      <c r="B7" s="38">
        <f t="shared" ref="B7:B9" si="0">C7+D7</f>
        <v>82</v>
      </c>
      <c r="C7" s="38">
        <v>60</v>
      </c>
      <c r="D7" s="38">
        <v>22</v>
      </c>
      <c r="E7" s="38">
        <f t="shared" ref="E7:E9" si="1">F7+G7</f>
        <v>3170.0819999999999</v>
      </c>
      <c r="F7" s="38">
        <v>2692</v>
      </c>
      <c r="G7" s="38">
        <v>478.08199999999999</v>
      </c>
      <c r="H7" s="38">
        <f t="shared" ref="H7:H25" si="2">I7+J7</f>
        <v>1844.15</v>
      </c>
      <c r="I7" s="38">
        <v>1592</v>
      </c>
      <c r="J7" s="53">
        <v>252.15</v>
      </c>
    </row>
    <row r="8" spans="1:12" ht="20.100000000000001" customHeight="1" x14ac:dyDescent="0.15">
      <c r="A8" s="37" t="s">
        <v>13</v>
      </c>
      <c r="B8" s="38">
        <f t="shared" si="0"/>
        <v>23</v>
      </c>
      <c r="C8" s="38">
        <v>19</v>
      </c>
      <c r="D8" s="38">
        <v>4</v>
      </c>
      <c r="E8" s="38">
        <f t="shared" si="1"/>
        <v>929.04600000000005</v>
      </c>
      <c r="F8" s="38">
        <v>825</v>
      </c>
      <c r="G8" s="38">
        <v>104.04600000000001</v>
      </c>
      <c r="H8" s="38">
        <f t="shared" si="2"/>
        <v>595.31100000000004</v>
      </c>
      <c r="I8" s="38">
        <v>530</v>
      </c>
      <c r="J8" s="53">
        <v>65.311000000000007</v>
      </c>
    </row>
    <row r="9" spans="1:12" ht="20.100000000000001" customHeight="1" x14ac:dyDescent="0.15">
      <c r="A9" s="34" t="s">
        <v>16</v>
      </c>
      <c r="B9" s="39">
        <f t="shared" si="0"/>
        <v>20</v>
      </c>
      <c r="C9" s="39">
        <v>18</v>
      </c>
      <c r="D9" s="39">
        <v>2</v>
      </c>
      <c r="E9" s="39">
        <f t="shared" si="1"/>
        <v>533</v>
      </c>
      <c r="F9" s="39">
        <v>429</v>
      </c>
      <c r="G9" s="39">
        <v>104</v>
      </c>
      <c r="H9" s="39">
        <f t="shared" si="2"/>
        <v>366</v>
      </c>
      <c r="I9" s="39">
        <v>337</v>
      </c>
      <c r="J9" s="54">
        <v>29</v>
      </c>
    </row>
    <row r="10" spans="1:12" ht="20.100000000000001" customHeight="1" x14ac:dyDescent="0.15">
      <c r="A10" s="15" t="s">
        <v>15</v>
      </c>
      <c r="B10" s="40">
        <f t="shared" ref="B10:B27" si="3">C10+D10</f>
        <v>125</v>
      </c>
      <c r="C10" s="40">
        <f>SUM(C7:C9)</f>
        <v>97</v>
      </c>
      <c r="D10" s="40">
        <f>SUM(D7:D9)</f>
        <v>28</v>
      </c>
      <c r="E10" s="40">
        <f t="shared" ref="E10:E27" si="4">F10+G10</f>
        <v>4632.1279999999997</v>
      </c>
      <c r="F10" s="40">
        <f>SUM(F7:F9)</f>
        <v>3946</v>
      </c>
      <c r="G10" s="40">
        <f>SUM(G7:G9)</f>
        <v>686.12800000000004</v>
      </c>
      <c r="H10" s="40">
        <f t="shared" si="2"/>
        <v>2805.4610000000002</v>
      </c>
      <c r="I10" s="40">
        <f>SUM(I7:I9)</f>
        <v>2459</v>
      </c>
      <c r="J10" s="55">
        <f>SUM(J7:J9)</f>
        <v>346.46100000000001</v>
      </c>
    </row>
    <row r="11" spans="1:12" ht="20.100000000000001" customHeight="1" x14ac:dyDescent="0.15">
      <c r="A11" s="35" t="s">
        <v>17</v>
      </c>
      <c r="B11" s="41">
        <f t="shared" si="3"/>
        <v>17</v>
      </c>
      <c r="C11" s="41">
        <v>12</v>
      </c>
      <c r="D11" s="41">
        <v>5</v>
      </c>
      <c r="E11" s="41">
        <f t="shared" si="4"/>
        <v>583</v>
      </c>
      <c r="F11" s="41">
        <v>443</v>
      </c>
      <c r="G11" s="41">
        <v>140</v>
      </c>
      <c r="H11" s="41">
        <f t="shared" si="2"/>
        <v>306.15300000000002</v>
      </c>
      <c r="I11" s="41">
        <v>271</v>
      </c>
      <c r="J11" s="56">
        <v>35.152999999999999</v>
      </c>
    </row>
    <row r="12" spans="1:12" ht="20.100000000000001" customHeight="1" x14ac:dyDescent="0.15">
      <c r="A12" s="37" t="s">
        <v>11</v>
      </c>
      <c r="B12" s="38">
        <f t="shared" si="3"/>
        <v>9</v>
      </c>
      <c r="C12" s="38">
        <v>9</v>
      </c>
      <c r="D12" s="38">
        <v>0</v>
      </c>
      <c r="E12" s="38">
        <f t="shared" si="4"/>
        <v>102</v>
      </c>
      <c r="F12" s="38">
        <v>89</v>
      </c>
      <c r="G12" s="38">
        <v>13</v>
      </c>
      <c r="H12" s="38">
        <f t="shared" si="2"/>
        <v>57.765000000000001</v>
      </c>
      <c r="I12" s="38">
        <v>49</v>
      </c>
      <c r="J12" s="53">
        <v>8.7650000000000006</v>
      </c>
    </row>
    <row r="13" spans="1:12" ht="20.100000000000001" customHeight="1" x14ac:dyDescent="0.15">
      <c r="A13" s="37" t="s">
        <v>19</v>
      </c>
      <c r="B13" s="38">
        <f t="shared" si="3"/>
        <v>13</v>
      </c>
      <c r="C13" s="38">
        <v>11</v>
      </c>
      <c r="D13" s="38">
        <v>2</v>
      </c>
      <c r="E13" s="38">
        <f t="shared" si="4"/>
        <v>294</v>
      </c>
      <c r="F13" s="38">
        <v>264</v>
      </c>
      <c r="G13" s="38">
        <v>30</v>
      </c>
      <c r="H13" s="38">
        <f t="shared" si="2"/>
        <v>248.173</v>
      </c>
      <c r="I13" s="38">
        <v>229</v>
      </c>
      <c r="J13" s="53">
        <v>19.172999999999998</v>
      </c>
    </row>
    <row r="14" spans="1:12" ht="20.100000000000001" customHeight="1" x14ac:dyDescent="0.15">
      <c r="A14" s="37" t="s">
        <v>21</v>
      </c>
      <c r="B14" s="38">
        <f t="shared" si="3"/>
        <v>5</v>
      </c>
      <c r="C14" s="38">
        <v>5</v>
      </c>
      <c r="D14" s="38">
        <v>0</v>
      </c>
      <c r="E14" s="38">
        <f t="shared" si="4"/>
        <v>105</v>
      </c>
      <c r="F14" s="38">
        <v>78</v>
      </c>
      <c r="G14" s="38">
        <v>27</v>
      </c>
      <c r="H14" s="38">
        <f t="shared" si="2"/>
        <v>72.028000000000006</v>
      </c>
      <c r="I14" s="38">
        <v>66</v>
      </c>
      <c r="J14" s="53">
        <v>6.0279999999999996</v>
      </c>
    </row>
    <row r="15" spans="1:12" ht="20.100000000000001" customHeight="1" x14ac:dyDescent="0.15">
      <c r="A15" s="37" t="s">
        <v>22</v>
      </c>
      <c r="B15" s="38">
        <f t="shared" si="3"/>
        <v>2</v>
      </c>
      <c r="C15" s="38">
        <v>1</v>
      </c>
      <c r="D15" s="38">
        <v>1</v>
      </c>
      <c r="E15" s="38">
        <f t="shared" si="4"/>
        <v>107</v>
      </c>
      <c r="F15" s="38">
        <v>87</v>
      </c>
      <c r="G15" s="38">
        <v>20</v>
      </c>
      <c r="H15" s="38">
        <f t="shared" si="2"/>
        <v>96.06</v>
      </c>
      <c r="I15" s="38">
        <v>88</v>
      </c>
      <c r="J15" s="53">
        <v>8.06</v>
      </c>
    </row>
    <row r="16" spans="1:12" ht="20.100000000000001" customHeight="1" x14ac:dyDescent="0.15">
      <c r="A16" s="37" t="s">
        <v>23</v>
      </c>
      <c r="B16" s="38">
        <f t="shared" si="3"/>
        <v>2</v>
      </c>
      <c r="C16" s="38">
        <v>2</v>
      </c>
      <c r="D16" s="38">
        <v>0</v>
      </c>
      <c r="E16" s="38">
        <f t="shared" si="4"/>
        <v>139</v>
      </c>
      <c r="F16" s="38">
        <v>100</v>
      </c>
      <c r="G16" s="38">
        <v>39</v>
      </c>
      <c r="H16" s="38">
        <f t="shared" si="2"/>
        <v>88</v>
      </c>
      <c r="I16" s="38">
        <v>81</v>
      </c>
      <c r="J16" s="53">
        <v>7</v>
      </c>
    </row>
    <row r="17" spans="1:10" ht="20.100000000000001" customHeight="1" x14ac:dyDescent="0.15">
      <c r="A17" s="37" t="s">
        <v>24</v>
      </c>
      <c r="B17" s="38">
        <f t="shared" si="3"/>
        <v>2</v>
      </c>
      <c r="C17" s="38">
        <v>2</v>
      </c>
      <c r="D17" s="38">
        <v>0</v>
      </c>
      <c r="E17" s="38">
        <f t="shared" si="4"/>
        <v>65</v>
      </c>
      <c r="F17" s="38">
        <v>50</v>
      </c>
      <c r="G17" s="38">
        <v>15</v>
      </c>
      <c r="H17" s="38">
        <f t="shared" si="2"/>
        <v>54</v>
      </c>
      <c r="I17" s="38">
        <v>49</v>
      </c>
      <c r="J17" s="53">
        <v>5</v>
      </c>
    </row>
    <row r="18" spans="1:10" ht="20.100000000000001" customHeight="1" x14ac:dyDescent="0.15">
      <c r="A18" s="37" t="s">
        <v>26</v>
      </c>
      <c r="B18" s="38">
        <f t="shared" si="3"/>
        <v>4</v>
      </c>
      <c r="C18" s="38">
        <v>3</v>
      </c>
      <c r="D18" s="38">
        <v>1</v>
      </c>
      <c r="E18" s="38">
        <f t="shared" si="4"/>
        <v>136</v>
      </c>
      <c r="F18" s="38">
        <v>111</v>
      </c>
      <c r="G18" s="38">
        <v>25</v>
      </c>
      <c r="H18" s="38">
        <f t="shared" si="2"/>
        <v>93</v>
      </c>
      <c r="I18" s="38">
        <v>89</v>
      </c>
      <c r="J18" s="53">
        <v>4</v>
      </c>
    </row>
    <row r="19" spans="1:10" ht="20.100000000000001" customHeight="1" x14ac:dyDescent="0.15">
      <c r="A19" s="37" t="s">
        <v>27</v>
      </c>
      <c r="B19" s="38">
        <f t="shared" si="3"/>
        <v>14</v>
      </c>
      <c r="C19" s="38">
        <v>14</v>
      </c>
      <c r="D19" s="38">
        <v>0</v>
      </c>
      <c r="E19" s="38">
        <f t="shared" si="4"/>
        <v>486.28499999999997</v>
      </c>
      <c r="F19" s="38">
        <v>394</v>
      </c>
      <c r="G19" s="38">
        <v>92.284999999999997</v>
      </c>
      <c r="H19" s="38">
        <f t="shared" si="2"/>
        <v>302</v>
      </c>
      <c r="I19" s="38">
        <v>273</v>
      </c>
      <c r="J19" s="53">
        <v>29</v>
      </c>
    </row>
    <row r="20" spans="1:10" ht="20.100000000000001" customHeight="1" x14ac:dyDescent="0.15">
      <c r="A20" s="37" t="s">
        <v>28</v>
      </c>
      <c r="B20" s="38">
        <f t="shared" si="3"/>
        <v>7</v>
      </c>
      <c r="C20" s="38">
        <v>7</v>
      </c>
      <c r="D20" s="38">
        <v>0</v>
      </c>
      <c r="E20" s="38">
        <f t="shared" si="4"/>
        <v>270</v>
      </c>
      <c r="F20" s="38">
        <v>192</v>
      </c>
      <c r="G20" s="38">
        <v>78</v>
      </c>
      <c r="H20" s="38">
        <f t="shared" si="2"/>
        <v>164.358</v>
      </c>
      <c r="I20" s="38">
        <v>153</v>
      </c>
      <c r="J20" s="53">
        <v>11.358000000000001</v>
      </c>
    </row>
    <row r="21" spans="1:10" ht="20.100000000000001" customHeight="1" x14ac:dyDescent="0.15">
      <c r="A21" s="37" t="s">
        <v>29</v>
      </c>
      <c r="B21" s="38">
        <f t="shared" si="3"/>
        <v>1</v>
      </c>
      <c r="C21" s="38">
        <v>1</v>
      </c>
      <c r="D21" s="38">
        <v>0</v>
      </c>
      <c r="E21" s="38">
        <f t="shared" si="4"/>
        <v>112</v>
      </c>
      <c r="F21" s="38">
        <v>71</v>
      </c>
      <c r="G21" s="38">
        <v>41</v>
      </c>
      <c r="H21" s="38">
        <f t="shared" si="2"/>
        <v>58</v>
      </c>
      <c r="I21" s="38">
        <v>52</v>
      </c>
      <c r="J21" s="53">
        <v>6</v>
      </c>
    </row>
    <row r="22" spans="1:10" ht="20.100000000000001" customHeight="1" x14ac:dyDescent="0.15">
      <c r="A22" s="37" t="s">
        <v>30</v>
      </c>
      <c r="B22" s="38">
        <f t="shared" si="3"/>
        <v>3</v>
      </c>
      <c r="C22" s="38">
        <v>3</v>
      </c>
      <c r="D22" s="38">
        <v>0</v>
      </c>
      <c r="E22" s="38">
        <f t="shared" si="4"/>
        <v>79</v>
      </c>
      <c r="F22" s="38">
        <v>56</v>
      </c>
      <c r="G22" s="38">
        <v>23</v>
      </c>
      <c r="H22" s="38">
        <f t="shared" si="2"/>
        <v>92</v>
      </c>
      <c r="I22" s="38">
        <v>91</v>
      </c>
      <c r="J22" s="53">
        <v>1</v>
      </c>
    </row>
    <row r="23" spans="1:10" ht="20.100000000000001" customHeight="1" x14ac:dyDescent="0.15">
      <c r="A23" s="37" t="s">
        <v>31</v>
      </c>
      <c r="B23" s="38">
        <f t="shared" si="3"/>
        <v>2</v>
      </c>
      <c r="C23" s="38">
        <v>2</v>
      </c>
      <c r="D23" s="38">
        <v>0</v>
      </c>
      <c r="E23" s="38">
        <f t="shared" si="4"/>
        <v>36</v>
      </c>
      <c r="F23" s="38">
        <v>23</v>
      </c>
      <c r="G23" s="38">
        <v>13</v>
      </c>
      <c r="H23" s="38">
        <f t="shared" si="2"/>
        <v>26.041</v>
      </c>
      <c r="I23" s="38">
        <v>22</v>
      </c>
      <c r="J23" s="53">
        <v>4.0410000000000004</v>
      </c>
    </row>
    <row r="24" spans="1:10" ht="20.100000000000001" customHeight="1" x14ac:dyDescent="0.15">
      <c r="A24" s="37" t="s">
        <v>20</v>
      </c>
      <c r="B24" s="38">
        <f t="shared" si="3"/>
        <v>7</v>
      </c>
      <c r="C24" s="38">
        <v>6</v>
      </c>
      <c r="D24" s="38">
        <v>1</v>
      </c>
      <c r="E24" s="38">
        <f t="shared" si="4"/>
        <v>149</v>
      </c>
      <c r="F24" s="38">
        <v>105</v>
      </c>
      <c r="G24" s="38">
        <v>44</v>
      </c>
      <c r="H24" s="38">
        <f t="shared" si="2"/>
        <v>75</v>
      </c>
      <c r="I24" s="38">
        <v>70</v>
      </c>
      <c r="J24" s="53">
        <v>5</v>
      </c>
    </row>
    <row r="25" spans="1:10" ht="20.100000000000001" customHeight="1" x14ac:dyDescent="0.15">
      <c r="A25" s="34" t="s">
        <v>32</v>
      </c>
      <c r="B25" s="39">
        <f t="shared" si="3"/>
        <v>5</v>
      </c>
      <c r="C25" s="39">
        <v>5</v>
      </c>
      <c r="D25" s="39">
        <v>0</v>
      </c>
      <c r="E25" s="39">
        <f t="shared" si="4"/>
        <v>192</v>
      </c>
      <c r="F25" s="39">
        <v>161</v>
      </c>
      <c r="G25" s="39">
        <v>31</v>
      </c>
      <c r="H25" s="39">
        <f t="shared" si="2"/>
        <v>108</v>
      </c>
      <c r="I25" s="39">
        <v>103</v>
      </c>
      <c r="J25" s="54">
        <v>5</v>
      </c>
    </row>
    <row r="26" spans="1:10" ht="20.100000000000001" customHeight="1" x14ac:dyDescent="0.15">
      <c r="A26" s="15" t="s">
        <v>14</v>
      </c>
      <c r="B26" s="42">
        <f t="shared" si="3"/>
        <v>93</v>
      </c>
      <c r="C26" s="42">
        <f>SUM(C11:C25)</f>
        <v>83</v>
      </c>
      <c r="D26" s="42">
        <f>SUM(D11:D25)</f>
        <v>10</v>
      </c>
      <c r="E26" s="42">
        <f t="shared" si="4"/>
        <v>2855.2849999999999</v>
      </c>
      <c r="F26" s="42">
        <f>SUM(F11:F25)</f>
        <v>2224</v>
      </c>
      <c r="G26" s="42">
        <f>SUM(G11:G25)</f>
        <v>631.28499999999997</v>
      </c>
      <c r="H26" s="42">
        <f t="shared" ref="H26:H27" si="5">I26+J26</f>
        <v>1840.578</v>
      </c>
      <c r="I26" s="42">
        <f>SUM(I11:I25)</f>
        <v>1686</v>
      </c>
      <c r="J26" s="105">
        <f>SUM(J11:J25)</f>
        <v>154.578</v>
      </c>
    </row>
    <row r="27" spans="1:10" ht="20.100000000000001" customHeight="1" x14ac:dyDescent="0.15">
      <c r="A27" s="36" t="s">
        <v>41</v>
      </c>
      <c r="B27" s="43">
        <f t="shared" si="3"/>
        <v>218</v>
      </c>
      <c r="C27" s="43">
        <f>C10+C26</f>
        <v>180</v>
      </c>
      <c r="D27" s="43">
        <f>D10+D26</f>
        <v>38</v>
      </c>
      <c r="E27" s="43">
        <f t="shared" si="4"/>
        <v>7487.4130000000005</v>
      </c>
      <c r="F27" s="43">
        <f>F10+F26</f>
        <v>6170</v>
      </c>
      <c r="G27" s="43">
        <f>G10+G26</f>
        <v>1317.413</v>
      </c>
      <c r="H27" s="43">
        <f t="shared" si="5"/>
        <v>4646.0389999999998</v>
      </c>
      <c r="I27" s="43">
        <f>I10+I26</f>
        <v>4145</v>
      </c>
      <c r="J27" s="57">
        <f>J10+J26</f>
        <v>501.03899999999999</v>
      </c>
    </row>
    <row r="28" spans="1:10" ht="20.100000000000001" customHeight="1" x14ac:dyDescent="0.15">
      <c r="B28" s="44"/>
      <c r="C28" s="44"/>
      <c r="D28" s="44"/>
      <c r="E28" s="44"/>
      <c r="F28" s="44"/>
      <c r="G28" s="44"/>
      <c r="H28" s="44"/>
      <c r="I28" s="44"/>
      <c r="J28" s="44"/>
    </row>
    <row r="29" spans="1:10" ht="20.100000000000001" customHeight="1" x14ac:dyDescent="0.15">
      <c r="A29" s="118" t="s">
        <v>34</v>
      </c>
      <c r="B29" s="121">
        <v>4</v>
      </c>
      <c r="C29" s="121"/>
      <c r="D29" s="121"/>
      <c r="E29" s="121">
        <v>5</v>
      </c>
      <c r="F29" s="121"/>
      <c r="G29" s="121"/>
      <c r="H29" s="121">
        <v>6</v>
      </c>
      <c r="I29" s="121"/>
      <c r="J29" s="122"/>
    </row>
    <row r="30" spans="1:10" ht="20.100000000000001" customHeight="1" x14ac:dyDescent="0.15">
      <c r="A30" s="119"/>
      <c r="B30" s="123" t="s">
        <v>25</v>
      </c>
      <c r="C30" s="123"/>
      <c r="D30" s="123"/>
      <c r="E30" s="123" t="s">
        <v>72</v>
      </c>
      <c r="F30" s="123"/>
      <c r="G30" s="123"/>
      <c r="H30" s="123" t="s">
        <v>42</v>
      </c>
      <c r="I30" s="123"/>
      <c r="J30" s="124"/>
    </row>
    <row r="31" spans="1:10" ht="20.100000000000001" customHeight="1" x14ac:dyDescent="0.15">
      <c r="A31" s="119"/>
      <c r="B31" s="120" t="s">
        <v>35</v>
      </c>
      <c r="C31" s="78" t="s">
        <v>36</v>
      </c>
      <c r="D31" s="78" t="s">
        <v>48</v>
      </c>
      <c r="E31" s="116" t="s">
        <v>35</v>
      </c>
      <c r="F31" s="78" t="s">
        <v>36</v>
      </c>
      <c r="G31" s="78" t="s">
        <v>48</v>
      </c>
      <c r="H31" s="116" t="s">
        <v>35</v>
      </c>
      <c r="I31" s="78" t="s">
        <v>36</v>
      </c>
      <c r="J31" s="58" t="s">
        <v>48</v>
      </c>
    </row>
    <row r="32" spans="1:10" ht="20.100000000000001" customHeight="1" x14ac:dyDescent="0.15">
      <c r="A32" s="119"/>
      <c r="B32" s="120"/>
      <c r="C32" s="79" t="s">
        <v>35</v>
      </c>
      <c r="D32" s="79" t="s">
        <v>35</v>
      </c>
      <c r="E32" s="117"/>
      <c r="F32" s="79" t="s">
        <v>35</v>
      </c>
      <c r="G32" s="79" t="s">
        <v>35</v>
      </c>
      <c r="H32" s="117"/>
      <c r="I32" s="79" t="s">
        <v>35</v>
      </c>
      <c r="J32" s="59" t="s">
        <v>35</v>
      </c>
    </row>
    <row r="33" spans="1:10" ht="20.100000000000001" customHeight="1" x14ac:dyDescent="0.15">
      <c r="A33" s="37" t="s">
        <v>12</v>
      </c>
      <c r="B33" s="38">
        <v>4922.0129999999999</v>
      </c>
      <c r="C33" s="38">
        <v>1912</v>
      </c>
      <c r="D33" s="38">
        <v>3010.0129999999999</v>
      </c>
      <c r="E33" s="38">
        <v>157</v>
      </c>
      <c r="F33" s="38">
        <v>147</v>
      </c>
      <c r="G33" s="38">
        <v>10</v>
      </c>
      <c r="H33" s="38">
        <v>9482.9110000000001</v>
      </c>
      <c r="I33" s="38">
        <v>6696.8950000000004</v>
      </c>
      <c r="J33" s="53">
        <v>2786.0160000000001</v>
      </c>
    </row>
    <row r="34" spans="1:10" ht="20.100000000000001" customHeight="1" x14ac:dyDescent="0.15">
      <c r="A34" s="37" t="s">
        <v>13</v>
      </c>
      <c r="B34" s="38">
        <v>1923.1420000000001</v>
      </c>
      <c r="C34" s="38">
        <v>861</v>
      </c>
      <c r="D34" s="38">
        <v>1062.1420000000001</v>
      </c>
      <c r="E34" s="38">
        <v>46</v>
      </c>
      <c r="F34" s="38">
        <v>45</v>
      </c>
      <c r="G34" s="38">
        <v>1</v>
      </c>
      <c r="H34" s="38">
        <v>3059.2649999999999</v>
      </c>
      <c r="I34" s="38">
        <v>2170.2649999999999</v>
      </c>
      <c r="J34" s="53">
        <v>889</v>
      </c>
    </row>
    <row r="35" spans="1:10" ht="20.100000000000001" customHeight="1" x14ac:dyDescent="0.15">
      <c r="A35" s="34" t="s">
        <v>16</v>
      </c>
      <c r="B35" s="39">
        <v>885</v>
      </c>
      <c r="C35" s="39">
        <v>413</v>
      </c>
      <c r="D35" s="39">
        <v>472</v>
      </c>
      <c r="E35" s="39">
        <v>29</v>
      </c>
      <c r="F35" s="39">
        <v>27</v>
      </c>
      <c r="G35" s="39">
        <v>2</v>
      </c>
      <c r="H35" s="39">
        <v>1833.104</v>
      </c>
      <c r="I35" s="39">
        <v>1379.367</v>
      </c>
      <c r="J35" s="54">
        <v>453.73700000000002</v>
      </c>
    </row>
    <row r="36" spans="1:10" ht="20.100000000000001" customHeight="1" x14ac:dyDescent="0.15">
      <c r="A36" s="15" t="s">
        <v>15</v>
      </c>
      <c r="B36" s="45">
        <f t="shared" ref="B36:B53" si="6">C36+D36</f>
        <v>7730.1549999999997</v>
      </c>
      <c r="C36" s="45">
        <f>SUM(C33:C35)</f>
        <v>3186</v>
      </c>
      <c r="D36" s="45">
        <f>SUM(D33:D35)</f>
        <v>4544.1549999999997</v>
      </c>
      <c r="E36" s="45">
        <f t="shared" ref="E36:E53" si="7">F36+G36</f>
        <v>232</v>
      </c>
      <c r="F36" s="45">
        <f>SUM(F33:F35)</f>
        <v>219</v>
      </c>
      <c r="G36" s="45">
        <f>SUM(G33:G35)</f>
        <v>13</v>
      </c>
      <c r="H36" s="45">
        <f t="shared" ref="H36:H53" si="8">I36+J36</f>
        <v>14375.279999999999</v>
      </c>
      <c r="I36" s="45">
        <f>SUM(I33:I35)</f>
        <v>10246.527</v>
      </c>
      <c r="J36" s="60">
        <f>SUM(J33:J35)</f>
        <v>4128.7529999999997</v>
      </c>
    </row>
    <row r="37" spans="1:10" ht="20.100000000000001" customHeight="1" x14ac:dyDescent="0.15">
      <c r="A37" s="35" t="s">
        <v>17</v>
      </c>
      <c r="B37" s="41">
        <v>798</v>
      </c>
      <c r="C37" s="41">
        <v>335</v>
      </c>
      <c r="D37" s="41">
        <v>463</v>
      </c>
      <c r="E37" s="41">
        <v>31</v>
      </c>
      <c r="F37" s="41">
        <v>28</v>
      </c>
      <c r="G37" s="41">
        <v>3</v>
      </c>
      <c r="H37" s="41">
        <v>1389.4949999999999</v>
      </c>
      <c r="I37" s="41">
        <v>1132.4949999999999</v>
      </c>
      <c r="J37" s="56">
        <v>257</v>
      </c>
    </row>
    <row r="38" spans="1:10" ht="20.100000000000001" customHeight="1" x14ac:dyDescent="0.15">
      <c r="A38" s="37" t="s">
        <v>11</v>
      </c>
      <c r="B38" s="38">
        <v>167</v>
      </c>
      <c r="C38" s="38">
        <v>84</v>
      </c>
      <c r="D38" s="38">
        <v>83</v>
      </c>
      <c r="E38" s="38">
        <v>3</v>
      </c>
      <c r="F38" s="38">
        <v>3</v>
      </c>
      <c r="G38" s="38">
        <v>0</v>
      </c>
      <c r="H38" s="38">
        <v>510.31299999999999</v>
      </c>
      <c r="I38" s="38">
        <v>372.31299999999999</v>
      </c>
      <c r="J38" s="53">
        <v>138</v>
      </c>
    </row>
    <row r="39" spans="1:10" ht="20.100000000000001" customHeight="1" x14ac:dyDescent="0.15">
      <c r="A39" s="37" t="s">
        <v>19</v>
      </c>
      <c r="B39" s="38">
        <v>583</v>
      </c>
      <c r="C39" s="38">
        <v>319</v>
      </c>
      <c r="D39" s="38">
        <v>264</v>
      </c>
      <c r="E39" s="38">
        <v>19</v>
      </c>
      <c r="F39" s="38">
        <v>19</v>
      </c>
      <c r="G39" s="38">
        <v>0</v>
      </c>
      <c r="H39" s="38">
        <v>1168.6289999999999</v>
      </c>
      <c r="I39" s="38">
        <v>798.62900000000002</v>
      </c>
      <c r="J39" s="53">
        <v>370</v>
      </c>
    </row>
    <row r="40" spans="1:10" ht="20.100000000000001" customHeight="1" x14ac:dyDescent="0.15">
      <c r="A40" s="37" t="s">
        <v>21</v>
      </c>
      <c r="B40" s="38">
        <v>153</v>
      </c>
      <c r="C40" s="38">
        <v>83</v>
      </c>
      <c r="D40" s="38">
        <v>70</v>
      </c>
      <c r="E40" s="38">
        <v>7</v>
      </c>
      <c r="F40" s="38">
        <v>5</v>
      </c>
      <c r="G40" s="38">
        <v>2</v>
      </c>
      <c r="H40" s="38">
        <v>517.26300000000003</v>
      </c>
      <c r="I40" s="38">
        <v>434.26299999999998</v>
      </c>
      <c r="J40" s="53">
        <v>83</v>
      </c>
    </row>
    <row r="41" spans="1:10" ht="20.100000000000001" customHeight="1" x14ac:dyDescent="0.15">
      <c r="A41" s="37" t="s">
        <v>22</v>
      </c>
      <c r="B41" s="38">
        <v>243</v>
      </c>
      <c r="C41" s="38">
        <v>109</v>
      </c>
      <c r="D41" s="38">
        <v>134</v>
      </c>
      <c r="E41" s="38">
        <v>14</v>
      </c>
      <c r="F41" s="38">
        <v>12</v>
      </c>
      <c r="G41" s="38">
        <v>2</v>
      </c>
      <c r="H41" s="38">
        <v>403.96</v>
      </c>
      <c r="I41" s="38">
        <v>305.95999999999998</v>
      </c>
      <c r="J41" s="53">
        <v>98</v>
      </c>
    </row>
    <row r="42" spans="1:10" ht="20.100000000000001" customHeight="1" x14ac:dyDescent="0.15">
      <c r="A42" s="37" t="s">
        <v>23</v>
      </c>
      <c r="B42" s="38">
        <v>201</v>
      </c>
      <c r="C42" s="38">
        <v>109</v>
      </c>
      <c r="D42" s="38">
        <v>92</v>
      </c>
      <c r="E42" s="38">
        <v>11</v>
      </c>
      <c r="F42" s="38">
        <v>10</v>
      </c>
      <c r="G42" s="38">
        <v>1</v>
      </c>
      <c r="H42" s="38">
        <v>476.04899999999998</v>
      </c>
      <c r="I42" s="38">
        <v>378.04899999999998</v>
      </c>
      <c r="J42" s="53">
        <v>98</v>
      </c>
    </row>
    <row r="43" spans="1:10" ht="20.100000000000001" customHeight="1" x14ac:dyDescent="0.15">
      <c r="A43" s="37" t="s">
        <v>24</v>
      </c>
      <c r="B43" s="38">
        <v>140</v>
      </c>
      <c r="C43" s="38">
        <v>70</v>
      </c>
      <c r="D43" s="38">
        <v>70</v>
      </c>
      <c r="E43" s="38">
        <v>3</v>
      </c>
      <c r="F43" s="38">
        <v>3</v>
      </c>
      <c r="G43" s="38">
        <v>0</v>
      </c>
      <c r="H43" s="38">
        <v>417.98099999999999</v>
      </c>
      <c r="I43" s="38">
        <v>297.98099999999999</v>
      </c>
      <c r="J43" s="53">
        <v>120</v>
      </c>
    </row>
    <row r="44" spans="1:10" ht="20.100000000000001" customHeight="1" x14ac:dyDescent="0.15">
      <c r="A44" s="37" t="s">
        <v>26</v>
      </c>
      <c r="B44" s="38">
        <v>200</v>
      </c>
      <c r="C44" s="38">
        <v>108</v>
      </c>
      <c r="D44" s="38">
        <v>92</v>
      </c>
      <c r="E44" s="38">
        <v>10</v>
      </c>
      <c r="F44" s="38">
        <v>10</v>
      </c>
      <c r="G44" s="38">
        <v>0</v>
      </c>
      <c r="H44" s="38">
        <v>458.40499999999997</v>
      </c>
      <c r="I44" s="38">
        <v>400.40499999999997</v>
      </c>
      <c r="J44" s="53">
        <v>58</v>
      </c>
    </row>
    <row r="45" spans="1:10" ht="20.100000000000001" customHeight="1" x14ac:dyDescent="0.15">
      <c r="A45" s="37" t="s">
        <v>27</v>
      </c>
      <c r="B45" s="38">
        <v>829</v>
      </c>
      <c r="C45" s="38">
        <v>358</v>
      </c>
      <c r="D45" s="38">
        <v>471</v>
      </c>
      <c r="E45" s="38">
        <v>23</v>
      </c>
      <c r="F45" s="38">
        <v>21</v>
      </c>
      <c r="G45" s="38">
        <v>2</v>
      </c>
      <c r="H45" s="38">
        <v>2122.2089999999998</v>
      </c>
      <c r="I45" s="38">
        <v>1482.3810000000001</v>
      </c>
      <c r="J45" s="53">
        <v>639.82799999999997</v>
      </c>
    </row>
    <row r="46" spans="1:10" ht="20.100000000000001" customHeight="1" x14ac:dyDescent="0.15">
      <c r="A46" s="37" t="s">
        <v>28</v>
      </c>
      <c r="B46" s="38">
        <v>439</v>
      </c>
      <c r="C46" s="38">
        <v>236</v>
      </c>
      <c r="D46" s="38">
        <v>203</v>
      </c>
      <c r="E46" s="38">
        <v>12</v>
      </c>
      <c r="F46" s="38">
        <v>12</v>
      </c>
      <c r="G46" s="38">
        <v>0</v>
      </c>
      <c r="H46" s="38">
        <v>794.68</v>
      </c>
      <c r="I46" s="38">
        <v>679.68</v>
      </c>
      <c r="J46" s="53">
        <v>115</v>
      </c>
    </row>
    <row r="47" spans="1:10" ht="20.100000000000001" customHeight="1" x14ac:dyDescent="0.15">
      <c r="A47" s="37" t="s">
        <v>29</v>
      </c>
      <c r="B47" s="38">
        <v>156</v>
      </c>
      <c r="C47" s="38">
        <v>75</v>
      </c>
      <c r="D47" s="38">
        <v>81</v>
      </c>
      <c r="E47" s="38">
        <v>2</v>
      </c>
      <c r="F47" s="38">
        <v>2</v>
      </c>
      <c r="G47" s="38">
        <v>0</v>
      </c>
      <c r="H47" s="38">
        <v>271.19099999999997</v>
      </c>
      <c r="I47" s="38">
        <v>186.191</v>
      </c>
      <c r="J47" s="53">
        <v>85</v>
      </c>
    </row>
    <row r="48" spans="1:10" ht="20.100000000000001" customHeight="1" x14ac:dyDescent="0.15">
      <c r="A48" s="37" t="s">
        <v>30</v>
      </c>
      <c r="B48" s="38">
        <v>131</v>
      </c>
      <c r="C48" s="38">
        <v>72</v>
      </c>
      <c r="D48" s="38">
        <v>59</v>
      </c>
      <c r="E48" s="38">
        <v>2</v>
      </c>
      <c r="F48" s="38">
        <v>2</v>
      </c>
      <c r="G48" s="38">
        <v>0</v>
      </c>
      <c r="H48" s="38">
        <v>375.7</v>
      </c>
      <c r="I48" s="38">
        <v>308.7</v>
      </c>
      <c r="J48" s="53">
        <v>67</v>
      </c>
    </row>
    <row r="49" spans="1:10" ht="20.100000000000001" customHeight="1" x14ac:dyDescent="0.15">
      <c r="A49" s="37" t="s">
        <v>31</v>
      </c>
      <c r="B49" s="38">
        <v>83</v>
      </c>
      <c r="C49" s="38">
        <v>51</v>
      </c>
      <c r="D49" s="38">
        <v>32</v>
      </c>
      <c r="E49" s="38">
        <v>7</v>
      </c>
      <c r="F49" s="38">
        <v>7</v>
      </c>
      <c r="G49" s="38">
        <v>0</v>
      </c>
      <c r="H49" s="38">
        <v>90.823999999999998</v>
      </c>
      <c r="I49" s="38">
        <v>71.823999999999998</v>
      </c>
      <c r="J49" s="53">
        <v>19</v>
      </c>
    </row>
    <row r="50" spans="1:10" ht="20.100000000000001" customHeight="1" x14ac:dyDescent="0.15">
      <c r="A50" s="37" t="s">
        <v>20</v>
      </c>
      <c r="B50" s="38">
        <v>227</v>
      </c>
      <c r="C50" s="38">
        <v>107</v>
      </c>
      <c r="D50" s="38">
        <v>120</v>
      </c>
      <c r="E50" s="38">
        <v>13</v>
      </c>
      <c r="F50" s="38">
        <v>13</v>
      </c>
      <c r="G50" s="38">
        <v>0</v>
      </c>
      <c r="H50" s="38">
        <v>324.73899999999998</v>
      </c>
      <c r="I50" s="38">
        <v>277.73899999999998</v>
      </c>
      <c r="J50" s="53">
        <v>47</v>
      </c>
    </row>
    <row r="51" spans="1:10" ht="20.100000000000001" customHeight="1" x14ac:dyDescent="0.15">
      <c r="A51" s="34" t="s">
        <v>32</v>
      </c>
      <c r="B51" s="39">
        <v>383</v>
      </c>
      <c r="C51" s="39">
        <v>176</v>
      </c>
      <c r="D51" s="39">
        <v>207</v>
      </c>
      <c r="E51" s="39">
        <v>11</v>
      </c>
      <c r="F51" s="39">
        <v>11</v>
      </c>
      <c r="G51" s="39">
        <v>0</v>
      </c>
      <c r="H51" s="39">
        <v>614.58100000000002</v>
      </c>
      <c r="I51" s="39">
        <v>496.58100000000002</v>
      </c>
      <c r="J51" s="54">
        <v>118</v>
      </c>
    </row>
    <row r="52" spans="1:10" ht="20.100000000000001" customHeight="1" x14ac:dyDescent="0.15">
      <c r="A52" s="15" t="s">
        <v>14</v>
      </c>
      <c r="B52" s="42">
        <f t="shared" si="6"/>
        <v>4733</v>
      </c>
      <c r="C52" s="42">
        <f>SUM(C37:C51)</f>
        <v>2292</v>
      </c>
      <c r="D52" s="42">
        <f>SUM(D37:D51)</f>
        <v>2441</v>
      </c>
      <c r="E52" s="42">
        <f t="shared" si="7"/>
        <v>168</v>
      </c>
      <c r="F52" s="42">
        <f>SUM(F37:F51)</f>
        <v>158</v>
      </c>
      <c r="G52" s="42">
        <f>SUM(G37:G51)</f>
        <v>10</v>
      </c>
      <c r="H52" s="42">
        <f t="shared" si="8"/>
        <v>9936.0189999999984</v>
      </c>
      <c r="I52" s="42">
        <f>SUM(I37:I51)</f>
        <v>7623.1909999999989</v>
      </c>
      <c r="J52" s="105">
        <f>SUM(J37:J51)</f>
        <v>2312.828</v>
      </c>
    </row>
    <row r="53" spans="1:10" ht="20.100000000000001" customHeight="1" x14ac:dyDescent="0.15">
      <c r="A53" s="36" t="s">
        <v>41</v>
      </c>
      <c r="B53" s="43">
        <f t="shared" si="6"/>
        <v>12463.154999999999</v>
      </c>
      <c r="C53" s="43">
        <f>C36+C52</f>
        <v>5478</v>
      </c>
      <c r="D53" s="43">
        <f>D36+D52</f>
        <v>6985.1549999999997</v>
      </c>
      <c r="E53" s="43">
        <f t="shared" si="7"/>
        <v>400</v>
      </c>
      <c r="F53" s="43">
        <f>F36+F52</f>
        <v>377</v>
      </c>
      <c r="G53" s="43">
        <f>G36+G52</f>
        <v>23</v>
      </c>
      <c r="H53" s="43">
        <f t="shared" si="8"/>
        <v>24311.298999999999</v>
      </c>
      <c r="I53" s="43">
        <f>I36+I52</f>
        <v>17869.718000000001</v>
      </c>
      <c r="J53" s="57">
        <f>J36+J52</f>
        <v>6441.5810000000001</v>
      </c>
    </row>
    <row r="54" spans="1:10" ht="20.100000000000001" customHeight="1" x14ac:dyDescent="0.15">
      <c r="A54" s="2" t="s">
        <v>51</v>
      </c>
      <c r="B54" s="44"/>
      <c r="C54" s="44"/>
      <c r="D54" s="44"/>
      <c r="E54" s="44"/>
      <c r="F54" s="44"/>
      <c r="G54" s="44"/>
      <c r="H54" s="44"/>
      <c r="I54" s="44"/>
      <c r="J54" s="44"/>
    </row>
    <row r="55" spans="1:10" ht="20.100000000000001" customHeight="1" x14ac:dyDescent="0.15">
      <c r="A55" s="118" t="s">
        <v>34</v>
      </c>
      <c r="B55" s="121">
        <v>7</v>
      </c>
      <c r="C55" s="121"/>
      <c r="D55" s="121"/>
      <c r="E55" s="121">
        <v>8</v>
      </c>
      <c r="F55" s="121"/>
      <c r="G55" s="121"/>
      <c r="H55" s="121">
        <v>9</v>
      </c>
      <c r="I55" s="121"/>
      <c r="J55" s="122"/>
    </row>
    <row r="56" spans="1:10" ht="20.100000000000001" customHeight="1" x14ac:dyDescent="0.15">
      <c r="A56" s="119"/>
      <c r="B56" s="123" t="s">
        <v>40</v>
      </c>
      <c r="C56" s="123"/>
      <c r="D56" s="123"/>
      <c r="E56" s="123" t="s">
        <v>73</v>
      </c>
      <c r="F56" s="123"/>
      <c r="G56" s="123"/>
      <c r="H56" s="123" t="s">
        <v>74</v>
      </c>
      <c r="I56" s="123"/>
      <c r="J56" s="124"/>
    </row>
    <row r="57" spans="1:10" ht="20.100000000000001" customHeight="1" x14ac:dyDescent="0.15">
      <c r="A57" s="119"/>
      <c r="B57" s="116" t="s">
        <v>35</v>
      </c>
      <c r="C57" s="78" t="s">
        <v>36</v>
      </c>
      <c r="D57" s="78" t="s">
        <v>48</v>
      </c>
      <c r="E57" s="116" t="s">
        <v>35</v>
      </c>
      <c r="F57" s="78" t="s">
        <v>36</v>
      </c>
      <c r="G57" s="78" t="s">
        <v>48</v>
      </c>
      <c r="H57" s="116" t="s">
        <v>35</v>
      </c>
      <c r="I57" s="78" t="s">
        <v>36</v>
      </c>
      <c r="J57" s="58" t="s">
        <v>48</v>
      </c>
    </row>
    <row r="58" spans="1:10" ht="20.100000000000001" customHeight="1" x14ac:dyDescent="0.15">
      <c r="A58" s="119"/>
      <c r="B58" s="117"/>
      <c r="C58" s="79" t="s">
        <v>35</v>
      </c>
      <c r="D58" s="79" t="s">
        <v>35</v>
      </c>
      <c r="E58" s="117"/>
      <c r="F58" s="79" t="s">
        <v>35</v>
      </c>
      <c r="G58" s="79" t="s">
        <v>35</v>
      </c>
      <c r="H58" s="117"/>
      <c r="I58" s="79" t="s">
        <v>35</v>
      </c>
      <c r="J58" s="59" t="s">
        <v>35</v>
      </c>
    </row>
    <row r="59" spans="1:10" ht="20.100000000000001" customHeight="1" x14ac:dyDescent="0.15">
      <c r="A59" s="37" t="s">
        <v>12</v>
      </c>
      <c r="B59" s="38">
        <f t="shared" ref="B59:B79" si="9">C59+D59</f>
        <v>1665.0900000000001</v>
      </c>
      <c r="C59" s="38">
        <v>1159.104</v>
      </c>
      <c r="D59" s="38">
        <v>505.98599999999999</v>
      </c>
      <c r="E59" s="38">
        <f t="shared" ref="E59:E61" si="10">F59+G59</f>
        <v>1357.248</v>
      </c>
      <c r="F59" s="38">
        <v>922</v>
      </c>
      <c r="G59" s="38">
        <v>435.24799999999999</v>
      </c>
      <c r="H59" s="38">
        <f t="shared" ref="H59:H61" si="11">I59+J59</f>
        <v>103.625</v>
      </c>
      <c r="I59" s="38">
        <v>66</v>
      </c>
      <c r="J59" s="53">
        <v>37.625</v>
      </c>
    </row>
    <row r="60" spans="1:10" ht="20.100000000000001" customHeight="1" x14ac:dyDescent="0.15">
      <c r="A60" s="37" t="s">
        <v>13</v>
      </c>
      <c r="B60" s="38">
        <f t="shared" si="9"/>
        <v>496.73399999999998</v>
      </c>
      <c r="C60" s="38">
        <v>391.73399999999998</v>
      </c>
      <c r="D60" s="38">
        <v>105</v>
      </c>
      <c r="E60" s="38">
        <f t="shared" si="10"/>
        <v>351.71</v>
      </c>
      <c r="F60" s="38">
        <v>254</v>
      </c>
      <c r="G60" s="38">
        <v>97.71</v>
      </c>
      <c r="H60" s="38">
        <f t="shared" si="11"/>
        <v>29</v>
      </c>
      <c r="I60" s="38">
        <v>20</v>
      </c>
      <c r="J60" s="53">
        <v>9</v>
      </c>
    </row>
    <row r="61" spans="1:10" ht="20.100000000000001" customHeight="1" x14ac:dyDescent="0.15">
      <c r="A61" s="34" t="s">
        <v>16</v>
      </c>
      <c r="B61" s="39">
        <f t="shared" si="9"/>
        <v>242.63200000000001</v>
      </c>
      <c r="C61" s="39">
        <v>197.63200000000001</v>
      </c>
      <c r="D61" s="39">
        <v>45</v>
      </c>
      <c r="E61" s="39">
        <f t="shared" si="10"/>
        <v>195</v>
      </c>
      <c r="F61" s="39">
        <v>138</v>
      </c>
      <c r="G61" s="39">
        <v>57</v>
      </c>
      <c r="H61" s="39">
        <f t="shared" si="11"/>
        <v>23</v>
      </c>
      <c r="I61" s="39">
        <v>18</v>
      </c>
      <c r="J61" s="54">
        <v>5</v>
      </c>
    </row>
    <row r="62" spans="1:10" ht="20.100000000000001" customHeight="1" x14ac:dyDescent="0.15">
      <c r="A62" s="15" t="s">
        <v>15</v>
      </c>
      <c r="B62" s="46">
        <f t="shared" si="9"/>
        <v>2404.4560000000001</v>
      </c>
      <c r="C62" s="46">
        <f>SUM(C59:C61)</f>
        <v>1748.47</v>
      </c>
      <c r="D62" s="46">
        <f>SUM(D59:D61)</f>
        <v>655.98599999999999</v>
      </c>
      <c r="E62" s="46">
        <f t="shared" ref="E62:E79" si="12">F62+G62</f>
        <v>1903.9580000000001</v>
      </c>
      <c r="F62" s="46">
        <f>SUM(F59:F61)</f>
        <v>1314</v>
      </c>
      <c r="G62" s="46">
        <f>SUM(G59:G61)</f>
        <v>589.95799999999997</v>
      </c>
      <c r="H62" s="46">
        <f t="shared" ref="H62:H79" si="13">I62+J62</f>
        <v>155.625</v>
      </c>
      <c r="I62" s="46">
        <f>SUM(I59:I61)</f>
        <v>104</v>
      </c>
      <c r="J62" s="61">
        <f>SUM(J59:J61)</f>
        <v>51.625</v>
      </c>
    </row>
    <row r="63" spans="1:10" ht="20.100000000000001" customHeight="1" x14ac:dyDescent="0.15">
      <c r="A63" s="35" t="s">
        <v>17</v>
      </c>
      <c r="B63" s="41">
        <f t="shared" si="9"/>
        <v>227.50399999999999</v>
      </c>
      <c r="C63" s="41">
        <v>171.50399999999999</v>
      </c>
      <c r="D63" s="41">
        <v>56</v>
      </c>
      <c r="E63" s="41">
        <f t="shared" si="12"/>
        <v>256</v>
      </c>
      <c r="F63" s="41">
        <v>195</v>
      </c>
      <c r="G63" s="41">
        <v>61</v>
      </c>
      <c r="H63" s="41">
        <f t="shared" si="13"/>
        <v>16</v>
      </c>
      <c r="I63" s="41">
        <v>10</v>
      </c>
      <c r="J63" s="56">
        <v>6</v>
      </c>
    </row>
    <row r="64" spans="1:10" ht="20.100000000000001" customHeight="1" x14ac:dyDescent="0.15">
      <c r="A64" s="37" t="s">
        <v>11</v>
      </c>
      <c r="B64" s="38">
        <f t="shared" si="9"/>
        <v>36.686</v>
      </c>
      <c r="C64" s="38">
        <v>31.686</v>
      </c>
      <c r="D64" s="38">
        <v>5</v>
      </c>
      <c r="E64" s="38">
        <f t="shared" si="12"/>
        <v>37</v>
      </c>
      <c r="F64" s="38">
        <v>30</v>
      </c>
      <c r="G64" s="38">
        <v>7</v>
      </c>
      <c r="H64" s="38">
        <f t="shared" si="13"/>
        <v>4</v>
      </c>
      <c r="I64" s="38">
        <v>3</v>
      </c>
      <c r="J64" s="53">
        <v>1</v>
      </c>
    </row>
    <row r="65" spans="1:10" ht="20.100000000000001" customHeight="1" x14ac:dyDescent="0.15">
      <c r="A65" s="37" t="s">
        <v>19</v>
      </c>
      <c r="B65" s="38">
        <f t="shared" si="9"/>
        <v>143.37</v>
      </c>
      <c r="C65" s="38">
        <v>112.37</v>
      </c>
      <c r="D65" s="38">
        <v>31</v>
      </c>
      <c r="E65" s="38">
        <f t="shared" si="12"/>
        <v>121</v>
      </c>
      <c r="F65" s="38">
        <v>95</v>
      </c>
      <c r="G65" s="38">
        <v>26</v>
      </c>
      <c r="H65" s="38">
        <f t="shared" si="13"/>
        <v>8</v>
      </c>
      <c r="I65" s="38">
        <v>6</v>
      </c>
      <c r="J65" s="53">
        <v>2</v>
      </c>
    </row>
    <row r="66" spans="1:10" ht="20.100000000000001" customHeight="1" x14ac:dyDescent="0.15">
      <c r="A66" s="37" t="s">
        <v>21</v>
      </c>
      <c r="B66" s="38">
        <f t="shared" si="9"/>
        <v>44.735999999999997</v>
      </c>
      <c r="C66" s="38">
        <v>39.735999999999997</v>
      </c>
      <c r="D66" s="38">
        <v>5</v>
      </c>
      <c r="E66" s="38">
        <f t="shared" si="12"/>
        <v>47.856999999999999</v>
      </c>
      <c r="F66" s="38">
        <v>34</v>
      </c>
      <c r="G66" s="38">
        <v>13.856999999999999</v>
      </c>
      <c r="H66" s="38">
        <f t="shared" si="13"/>
        <v>3</v>
      </c>
      <c r="I66" s="38">
        <v>2</v>
      </c>
      <c r="J66" s="53">
        <v>1</v>
      </c>
    </row>
    <row r="67" spans="1:10" ht="20.100000000000001" customHeight="1" x14ac:dyDescent="0.15">
      <c r="A67" s="37" t="s">
        <v>22</v>
      </c>
      <c r="B67" s="38">
        <f t="shared" si="9"/>
        <v>40.039000000000001</v>
      </c>
      <c r="C67" s="38">
        <v>31.039000000000001</v>
      </c>
      <c r="D67" s="38">
        <v>9</v>
      </c>
      <c r="E67" s="38">
        <f t="shared" si="12"/>
        <v>76</v>
      </c>
      <c r="F67" s="38">
        <v>57</v>
      </c>
      <c r="G67" s="38">
        <v>19</v>
      </c>
      <c r="H67" s="38">
        <f t="shared" si="13"/>
        <v>5</v>
      </c>
      <c r="I67" s="38">
        <v>4</v>
      </c>
      <c r="J67" s="53">
        <v>1</v>
      </c>
    </row>
    <row r="68" spans="1:10" ht="20.100000000000001" customHeight="1" x14ac:dyDescent="0.15">
      <c r="A68" s="37" t="s">
        <v>23</v>
      </c>
      <c r="B68" s="38">
        <f t="shared" si="9"/>
        <v>44.95</v>
      </c>
      <c r="C68" s="38">
        <v>37.950000000000003</v>
      </c>
      <c r="D68" s="38">
        <v>7</v>
      </c>
      <c r="E68" s="38">
        <f t="shared" si="12"/>
        <v>52</v>
      </c>
      <c r="F68" s="38">
        <v>40</v>
      </c>
      <c r="G68" s="38">
        <v>12</v>
      </c>
      <c r="H68" s="38">
        <f t="shared" si="13"/>
        <v>8</v>
      </c>
      <c r="I68" s="38">
        <v>7</v>
      </c>
      <c r="J68" s="53">
        <v>1</v>
      </c>
    </row>
    <row r="69" spans="1:10" ht="20.100000000000001" customHeight="1" x14ac:dyDescent="0.15">
      <c r="A69" s="37" t="s">
        <v>24</v>
      </c>
      <c r="B69" s="38">
        <f t="shared" si="9"/>
        <v>27.018000000000001</v>
      </c>
      <c r="C69" s="38">
        <v>22.018000000000001</v>
      </c>
      <c r="D69" s="38">
        <v>5</v>
      </c>
      <c r="E69" s="38">
        <f t="shared" si="12"/>
        <v>36</v>
      </c>
      <c r="F69" s="38">
        <v>26</v>
      </c>
      <c r="G69" s="38">
        <v>10</v>
      </c>
      <c r="H69" s="38">
        <f t="shared" si="13"/>
        <v>5</v>
      </c>
      <c r="I69" s="38">
        <v>2</v>
      </c>
      <c r="J69" s="53">
        <v>3</v>
      </c>
    </row>
    <row r="70" spans="1:10" ht="20.100000000000001" customHeight="1" x14ac:dyDescent="0.15">
      <c r="A70" s="37" t="s">
        <v>26</v>
      </c>
      <c r="B70" s="38">
        <f t="shared" si="9"/>
        <v>61.594000000000001</v>
      </c>
      <c r="C70" s="38">
        <v>56.594000000000001</v>
      </c>
      <c r="D70" s="38">
        <v>5</v>
      </c>
      <c r="E70" s="38">
        <f t="shared" si="12"/>
        <v>80.75</v>
      </c>
      <c r="F70" s="38">
        <v>59</v>
      </c>
      <c r="G70" s="38">
        <v>21.75</v>
      </c>
      <c r="H70" s="38">
        <f t="shared" si="13"/>
        <v>8</v>
      </c>
      <c r="I70" s="38">
        <v>6</v>
      </c>
      <c r="J70" s="53">
        <v>2</v>
      </c>
    </row>
    <row r="71" spans="1:10" ht="20.100000000000001" customHeight="1" x14ac:dyDescent="0.15">
      <c r="A71" s="37" t="s">
        <v>27</v>
      </c>
      <c r="B71" s="38">
        <f t="shared" si="9"/>
        <v>222.61799999999999</v>
      </c>
      <c r="C71" s="38">
        <v>184.61799999999999</v>
      </c>
      <c r="D71" s="38">
        <v>38</v>
      </c>
      <c r="E71" s="38">
        <f t="shared" si="12"/>
        <v>206.535</v>
      </c>
      <c r="F71" s="38">
        <v>141</v>
      </c>
      <c r="G71" s="38">
        <v>65.534999999999997</v>
      </c>
      <c r="H71" s="38">
        <f t="shared" si="13"/>
        <v>17</v>
      </c>
      <c r="I71" s="38">
        <v>8</v>
      </c>
      <c r="J71" s="53">
        <v>9</v>
      </c>
    </row>
    <row r="72" spans="1:10" ht="20.100000000000001" customHeight="1" x14ac:dyDescent="0.15">
      <c r="A72" s="37" t="s">
        <v>28</v>
      </c>
      <c r="B72" s="38">
        <f t="shared" si="9"/>
        <v>88.32</v>
      </c>
      <c r="C72" s="38">
        <v>76.319999999999993</v>
      </c>
      <c r="D72" s="38">
        <v>12</v>
      </c>
      <c r="E72" s="38">
        <f t="shared" si="12"/>
        <v>94</v>
      </c>
      <c r="F72" s="38">
        <v>81</v>
      </c>
      <c r="G72" s="38">
        <v>13</v>
      </c>
      <c r="H72" s="38">
        <f t="shared" si="13"/>
        <v>11</v>
      </c>
      <c r="I72" s="38">
        <v>11</v>
      </c>
      <c r="J72" s="53">
        <v>0</v>
      </c>
    </row>
    <row r="73" spans="1:10" ht="20.100000000000001" customHeight="1" x14ac:dyDescent="0.15">
      <c r="A73" s="37" t="s">
        <v>29</v>
      </c>
      <c r="B73" s="38">
        <f t="shared" si="9"/>
        <v>33.808</v>
      </c>
      <c r="C73" s="38">
        <v>30.808</v>
      </c>
      <c r="D73" s="38">
        <v>3</v>
      </c>
      <c r="E73" s="38">
        <f t="shared" si="12"/>
        <v>28</v>
      </c>
      <c r="F73" s="38">
        <v>22</v>
      </c>
      <c r="G73" s="38">
        <v>6</v>
      </c>
      <c r="H73" s="38">
        <f t="shared" si="13"/>
        <v>1</v>
      </c>
      <c r="I73" s="38">
        <v>1</v>
      </c>
      <c r="J73" s="53">
        <v>0</v>
      </c>
    </row>
    <row r="74" spans="1:10" ht="20.100000000000001" customHeight="1" x14ac:dyDescent="0.15">
      <c r="A74" s="37" t="s">
        <v>30</v>
      </c>
      <c r="B74" s="38">
        <f t="shared" si="9"/>
        <v>43.3</v>
      </c>
      <c r="C74" s="38">
        <v>34.299999999999997</v>
      </c>
      <c r="D74" s="38">
        <v>9</v>
      </c>
      <c r="E74" s="38">
        <f t="shared" si="12"/>
        <v>26</v>
      </c>
      <c r="F74" s="38">
        <v>23</v>
      </c>
      <c r="G74" s="38">
        <v>3</v>
      </c>
      <c r="H74" s="38">
        <f t="shared" si="13"/>
        <v>0</v>
      </c>
      <c r="I74" s="38">
        <v>0</v>
      </c>
      <c r="J74" s="53">
        <v>0</v>
      </c>
    </row>
    <row r="75" spans="1:10" ht="20.100000000000001" customHeight="1" x14ac:dyDescent="0.15">
      <c r="A75" s="37" t="s">
        <v>31</v>
      </c>
      <c r="B75" s="38">
        <f t="shared" si="9"/>
        <v>19.175000000000001</v>
      </c>
      <c r="C75" s="38">
        <v>17.175000000000001</v>
      </c>
      <c r="D75" s="38">
        <v>2</v>
      </c>
      <c r="E75" s="38">
        <f t="shared" si="12"/>
        <v>11</v>
      </c>
      <c r="F75" s="38">
        <v>8</v>
      </c>
      <c r="G75" s="38">
        <v>3</v>
      </c>
      <c r="H75" s="38">
        <f t="shared" si="13"/>
        <v>2</v>
      </c>
      <c r="I75" s="38">
        <v>1</v>
      </c>
      <c r="J75" s="53">
        <v>1</v>
      </c>
    </row>
    <row r="76" spans="1:10" ht="20.100000000000001" customHeight="1" x14ac:dyDescent="0.15">
      <c r="A76" s="37" t="s">
        <v>20</v>
      </c>
      <c r="B76" s="38">
        <f t="shared" si="9"/>
        <v>44.26</v>
      </c>
      <c r="C76" s="38">
        <v>38.26</v>
      </c>
      <c r="D76" s="38">
        <v>6</v>
      </c>
      <c r="E76" s="38">
        <f t="shared" si="12"/>
        <v>30</v>
      </c>
      <c r="F76" s="38">
        <v>17</v>
      </c>
      <c r="G76" s="38">
        <v>13</v>
      </c>
      <c r="H76" s="38">
        <f t="shared" si="13"/>
        <v>10</v>
      </c>
      <c r="I76" s="38">
        <v>5</v>
      </c>
      <c r="J76" s="53">
        <v>5</v>
      </c>
    </row>
    <row r="77" spans="1:10" ht="20.100000000000001" customHeight="1" x14ac:dyDescent="0.15">
      <c r="A77" s="34" t="s">
        <v>32</v>
      </c>
      <c r="B77" s="39">
        <f t="shared" si="9"/>
        <v>104.41800000000001</v>
      </c>
      <c r="C77" s="39">
        <v>90.418000000000006</v>
      </c>
      <c r="D77" s="39">
        <v>14</v>
      </c>
      <c r="E77" s="39">
        <f t="shared" si="12"/>
        <v>103</v>
      </c>
      <c r="F77" s="39">
        <v>83</v>
      </c>
      <c r="G77" s="39">
        <v>20</v>
      </c>
      <c r="H77" s="39">
        <f t="shared" si="13"/>
        <v>8</v>
      </c>
      <c r="I77" s="39">
        <v>4</v>
      </c>
      <c r="J77" s="54">
        <v>4</v>
      </c>
    </row>
    <row r="78" spans="1:10" ht="20.100000000000001" customHeight="1" x14ac:dyDescent="0.15">
      <c r="A78" s="15" t="s">
        <v>14</v>
      </c>
      <c r="B78" s="42">
        <f t="shared" si="9"/>
        <v>1181.7959999999998</v>
      </c>
      <c r="C78" s="42">
        <f>SUM(C63:C77)</f>
        <v>974.79599999999994</v>
      </c>
      <c r="D78" s="42">
        <f>SUM(D63:D77)</f>
        <v>207</v>
      </c>
      <c r="E78" s="42">
        <f t="shared" si="12"/>
        <v>1205.1420000000001</v>
      </c>
      <c r="F78" s="42">
        <f>SUM(F63:F77)</f>
        <v>911</v>
      </c>
      <c r="G78" s="42">
        <f>SUM(G63:G77)</f>
        <v>294.142</v>
      </c>
      <c r="H78" s="42">
        <f t="shared" si="13"/>
        <v>106</v>
      </c>
      <c r="I78" s="42">
        <f>SUM(I63:I77)</f>
        <v>70</v>
      </c>
      <c r="J78" s="105">
        <f>SUM(J63:J77)</f>
        <v>36</v>
      </c>
    </row>
    <row r="79" spans="1:10" ht="20.100000000000001" customHeight="1" x14ac:dyDescent="0.15">
      <c r="A79" s="36" t="s">
        <v>41</v>
      </c>
      <c r="B79" s="43">
        <f t="shared" si="9"/>
        <v>3586.252</v>
      </c>
      <c r="C79" s="43">
        <f>C62+C78</f>
        <v>2723.2660000000001</v>
      </c>
      <c r="D79" s="43">
        <f>D62+D78</f>
        <v>862.98599999999999</v>
      </c>
      <c r="E79" s="43">
        <f t="shared" si="12"/>
        <v>3109.1</v>
      </c>
      <c r="F79" s="43">
        <f>F62+F78</f>
        <v>2225</v>
      </c>
      <c r="G79" s="43">
        <f>G62+G78</f>
        <v>884.09999999999991</v>
      </c>
      <c r="H79" s="43">
        <f t="shared" si="13"/>
        <v>261.625</v>
      </c>
      <c r="I79" s="43">
        <f>I62+I78</f>
        <v>174</v>
      </c>
      <c r="J79" s="57">
        <f>J62+J78</f>
        <v>87.625</v>
      </c>
    </row>
    <row r="80" spans="1:10" ht="20.100000000000001" customHeight="1" x14ac:dyDescent="0.15">
      <c r="B80" s="44"/>
      <c r="C80" s="44"/>
      <c r="D80" s="44"/>
      <c r="E80" s="44"/>
      <c r="F80" s="44"/>
      <c r="G80" s="44"/>
      <c r="H80" s="44"/>
      <c r="I80" s="44"/>
      <c r="J80" s="44"/>
    </row>
    <row r="81" spans="1:10" ht="20.100000000000001" customHeight="1" x14ac:dyDescent="0.15">
      <c r="A81" s="118" t="s">
        <v>34</v>
      </c>
      <c r="B81" s="121">
        <v>10</v>
      </c>
      <c r="C81" s="121"/>
      <c r="D81" s="121"/>
      <c r="E81" s="121">
        <v>11</v>
      </c>
      <c r="F81" s="121"/>
      <c r="G81" s="121"/>
      <c r="H81" s="121">
        <v>12</v>
      </c>
      <c r="I81" s="121"/>
      <c r="J81" s="122"/>
    </row>
    <row r="82" spans="1:10" ht="20.100000000000001" customHeight="1" x14ac:dyDescent="0.15">
      <c r="A82" s="119"/>
      <c r="B82" s="123" t="s">
        <v>44</v>
      </c>
      <c r="C82" s="123"/>
      <c r="D82" s="123"/>
      <c r="E82" s="128" t="s">
        <v>75</v>
      </c>
      <c r="F82" s="129"/>
      <c r="G82" s="130"/>
      <c r="H82" s="123" t="s">
        <v>8</v>
      </c>
      <c r="I82" s="123"/>
      <c r="J82" s="124"/>
    </row>
    <row r="83" spans="1:10" ht="20.100000000000001" customHeight="1" x14ac:dyDescent="0.15">
      <c r="A83" s="119"/>
      <c r="B83" s="120" t="s">
        <v>35</v>
      </c>
      <c r="C83" s="78" t="s">
        <v>36</v>
      </c>
      <c r="D83" s="78" t="s">
        <v>48</v>
      </c>
      <c r="E83" s="116" t="s">
        <v>35</v>
      </c>
      <c r="F83" s="78" t="s">
        <v>36</v>
      </c>
      <c r="G83" s="78" t="s">
        <v>48</v>
      </c>
      <c r="H83" s="116" t="s">
        <v>35</v>
      </c>
      <c r="I83" s="78" t="s">
        <v>36</v>
      </c>
      <c r="J83" s="58" t="s">
        <v>48</v>
      </c>
    </row>
    <row r="84" spans="1:10" ht="20.100000000000001" customHeight="1" x14ac:dyDescent="0.15">
      <c r="A84" s="119"/>
      <c r="B84" s="120"/>
      <c r="C84" s="79" t="s">
        <v>35</v>
      </c>
      <c r="D84" s="79" t="s">
        <v>35</v>
      </c>
      <c r="E84" s="117"/>
      <c r="F84" s="79" t="s">
        <v>35</v>
      </c>
      <c r="G84" s="79" t="s">
        <v>35</v>
      </c>
      <c r="H84" s="117"/>
      <c r="I84" s="79" t="s">
        <v>35</v>
      </c>
      <c r="J84" s="59" t="s">
        <v>35</v>
      </c>
    </row>
    <row r="85" spans="1:10" ht="20.100000000000001" customHeight="1" x14ac:dyDescent="0.15">
      <c r="A85" s="35" t="s">
        <v>12</v>
      </c>
      <c r="B85" s="47">
        <f t="shared" ref="B85:B105" si="14">C85+D85</f>
        <v>3681.8450000000003</v>
      </c>
      <c r="C85" s="47">
        <v>3262</v>
      </c>
      <c r="D85" s="47">
        <v>419.84500000000003</v>
      </c>
      <c r="E85" s="47">
        <f t="shared" ref="E85:E103" si="15">F85+G85</f>
        <v>101</v>
      </c>
      <c r="F85" s="47">
        <v>82</v>
      </c>
      <c r="G85" s="47">
        <v>19</v>
      </c>
      <c r="H85" s="47">
        <f t="shared" ref="H85:H103" si="16">I85+J85</f>
        <v>18481.154999999999</v>
      </c>
      <c r="I85" s="47">
        <v>13762</v>
      </c>
      <c r="J85" s="62">
        <v>4719.1549999999997</v>
      </c>
    </row>
    <row r="86" spans="1:10" ht="20.100000000000001" customHeight="1" x14ac:dyDescent="0.15">
      <c r="A86" s="37" t="s">
        <v>13</v>
      </c>
      <c r="B86" s="48">
        <f t="shared" si="14"/>
        <v>1330.1849999999999</v>
      </c>
      <c r="C86" s="48">
        <v>1222</v>
      </c>
      <c r="D86" s="48">
        <v>108.185</v>
      </c>
      <c r="E86" s="48">
        <f t="shared" si="15"/>
        <v>22</v>
      </c>
      <c r="F86" s="48">
        <v>19</v>
      </c>
      <c r="G86" s="48">
        <v>3</v>
      </c>
      <c r="H86" s="48">
        <f t="shared" si="16"/>
        <v>5856.7089999999998</v>
      </c>
      <c r="I86" s="48">
        <v>4338</v>
      </c>
      <c r="J86" s="63">
        <v>1518.7090000000001</v>
      </c>
    </row>
    <row r="87" spans="1:10" ht="20.100000000000001" customHeight="1" x14ac:dyDescent="0.15">
      <c r="A87" s="34" t="s">
        <v>16</v>
      </c>
      <c r="B87" s="48">
        <f t="shared" si="14"/>
        <v>540.54600000000005</v>
      </c>
      <c r="C87" s="48">
        <v>500</v>
      </c>
      <c r="D87" s="48">
        <v>40.545999999999999</v>
      </c>
      <c r="E87" s="48">
        <f t="shared" si="15"/>
        <v>20</v>
      </c>
      <c r="F87" s="48">
        <v>16</v>
      </c>
      <c r="G87" s="48">
        <v>4</v>
      </c>
      <c r="H87" s="48">
        <f t="shared" si="16"/>
        <v>3753.8389999999999</v>
      </c>
      <c r="I87" s="48">
        <v>2768</v>
      </c>
      <c r="J87" s="63">
        <v>985.83900000000006</v>
      </c>
    </row>
    <row r="88" spans="1:10" ht="20.100000000000001" customHeight="1" x14ac:dyDescent="0.15">
      <c r="A88" s="15" t="s">
        <v>15</v>
      </c>
      <c r="B88" s="45">
        <f t="shared" si="14"/>
        <v>5552.576</v>
      </c>
      <c r="C88" s="45">
        <f>SUM(C85:C87)</f>
        <v>4984</v>
      </c>
      <c r="D88" s="45">
        <f>SUM(D85:D87)</f>
        <v>568.57600000000002</v>
      </c>
      <c r="E88" s="45">
        <f t="shared" si="15"/>
        <v>143</v>
      </c>
      <c r="F88" s="45">
        <f>SUM(F85:F87)</f>
        <v>117</v>
      </c>
      <c r="G88" s="45">
        <f>SUM(G85:G87)</f>
        <v>26</v>
      </c>
      <c r="H88" s="45">
        <f t="shared" si="16"/>
        <v>28091.703000000001</v>
      </c>
      <c r="I88" s="45">
        <f>SUM(I85:I87)</f>
        <v>20868</v>
      </c>
      <c r="J88" s="60">
        <f>SUM(J85:J87)</f>
        <v>7223.7029999999995</v>
      </c>
    </row>
    <row r="89" spans="1:10" ht="20.100000000000001" customHeight="1" x14ac:dyDescent="0.15">
      <c r="A89" s="35" t="s">
        <v>17</v>
      </c>
      <c r="B89" s="48">
        <f t="shared" si="14"/>
        <v>508.06</v>
      </c>
      <c r="C89" s="48">
        <v>444</v>
      </c>
      <c r="D89" s="48">
        <v>64.06</v>
      </c>
      <c r="E89" s="48">
        <f t="shared" si="15"/>
        <v>37</v>
      </c>
      <c r="F89" s="48">
        <v>29</v>
      </c>
      <c r="G89" s="48">
        <v>8</v>
      </c>
      <c r="H89" s="48">
        <f t="shared" si="16"/>
        <v>3938.7849999999999</v>
      </c>
      <c r="I89" s="48">
        <v>3013</v>
      </c>
      <c r="J89" s="63">
        <v>925.78499999999997</v>
      </c>
    </row>
    <row r="90" spans="1:10" ht="20.100000000000001" customHeight="1" x14ac:dyDescent="0.15">
      <c r="A90" s="37" t="s">
        <v>11</v>
      </c>
      <c r="B90" s="48">
        <f t="shared" si="14"/>
        <v>212</v>
      </c>
      <c r="C90" s="48">
        <v>201</v>
      </c>
      <c r="D90" s="48">
        <v>11</v>
      </c>
      <c r="E90" s="48">
        <f t="shared" si="15"/>
        <v>4</v>
      </c>
      <c r="F90" s="48">
        <v>3</v>
      </c>
      <c r="G90" s="48">
        <v>1</v>
      </c>
      <c r="H90" s="48">
        <f t="shared" si="16"/>
        <v>840.23400000000004</v>
      </c>
      <c r="I90" s="48">
        <v>621</v>
      </c>
      <c r="J90" s="63">
        <v>219.23400000000001</v>
      </c>
    </row>
    <row r="91" spans="1:10" ht="20.100000000000001" customHeight="1" x14ac:dyDescent="0.15">
      <c r="A91" s="37" t="s">
        <v>19</v>
      </c>
      <c r="B91" s="48">
        <f t="shared" si="14"/>
        <v>221</v>
      </c>
      <c r="C91" s="48">
        <v>205</v>
      </c>
      <c r="D91" s="48">
        <v>16</v>
      </c>
      <c r="E91" s="48">
        <f t="shared" si="15"/>
        <v>14</v>
      </c>
      <c r="F91" s="48">
        <v>11</v>
      </c>
      <c r="G91" s="48">
        <v>3</v>
      </c>
      <c r="H91" s="48">
        <f t="shared" si="16"/>
        <v>2000.825</v>
      </c>
      <c r="I91" s="48">
        <v>1426</v>
      </c>
      <c r="J91" s="63">
        <v>574.82500000000005</v>
      </c>
    </row>
    <row r="92" spans="1:10" ht="20.100000000000001" customHeight="1" x14ac:dyDescent="0.15">
      <c r="A92" s="37" t="s">
        <v>21</v>
      </c>
      <c r="B92" s="48">
        <f t="shared" si="14"/>
        <v>83.141999999999996</v>
      </c>
      <c r="C92" s="48">
        <v>69</v>
      </c>
      <c r="D92" s="48">
        <v>14.141999999999999</v>
      </c>
      <c r="E92" s="48">
        <f t="shared" si="15"/>
        <v>10</v>
      </c>
      <c r="F92" s="48">
        <v>7</v>
      </c>
      <c r="G92" s="48">
        <v>3</v>
      </c>
      <c r="H92" s="48">
        <f t="shared" si="16"/>
        <v>988.97</v>
      </c>
      <c r="I92" s="48">
        <v>645</v>
      </c>
      <c r="J92" s="63">
        <v>343.97</v>
      </c>
    </row>
    <row r="93" spans="1:10" ht="20.100000000000001" customHeight="1" x14ac:dyDescent="0.15">
      <c r="A93" s="37" t="s">
        <v>22</v>
      </c>
      <c r="B93" s="48">
        <f t="shared" si="14"/>
        <v>189</v>
      </c>
      <c r="C93" s="48">
        <v>181</v>
      </c>
      <c r="D93" s="48">
        <v>8</v>
      </c>
      <c r="E93" s="48">
        <f t="shared" si="15"/>
        <v>3</v>
      </c>
      <c r="F93" s="48">
        <v>2</v>
      </c>
      <c r="G93" s="48">
        <v>1</v>
      </c>
      <c r="H93" s="48">
        <f t="shared" si="16"/>
        <v>887.93799999999999</v>
      </c>
      <c r="I93" s="48">
        <v>640</v>
      </c>
      <c r="J93" s="63">
        <v>247.93799999999999</v>
      </c>
    </row>
    <row r="94" spans="1:10" ht="20.100000000000001" customHeight="1" x14ac:dyDescent="0.15">
      <c r="A94" s="37" t="s">
        <v>23</v>
      </c>
      <c r="B94" s="48">
        <f t="shared" si="14"/>
        <v>179</v>
      </c>
      <c r="C94" s="48">
        <v>169</v>
      </c>
      <c r="D94" s="48">
        <v>10</v>
      </c>
      <c r="E94" s="48">
        <f t="shared" si="15"/>
        <v>9</v>
      </c>
      <c r="F94" s="48">
        <v>6</v>
      </c>
      <c r="G94" s="48">
        <v>3</v>
      </c>
      <c r="H94" s="48">
        <f t="shared" si="16"/>
        <v>995</v>
      </c>
      <c r="I94" s="48">
        <v>765</v>
      </c>
      <c r="J94" s="63">
        <v>230</v>
      </c>
    </row>
    <row r="95" spans="1:10" ht="20.100000000000001" customHeight="1" x14ac:dyDescent="0.15">
      <c r="A95" s="37" t="s">
        <v>24</v>
      </c>
      <c r="B95" s="48">
        <f t="shared" si="14"/>
        <v>68</v>
      </c>
      <c r="C95" s="48">
        <v>63</v>
      </c>
      <c r="D95" s="48">
        <v>5</v>
      </c>
      <c r="E95" s="48">
        <f t="shared" si="15"/>
        <v>2</v>
      </c>
      <c r="F95" s="48">
        <v>2</v>
      </c>
      <c r="G95" s="48">
        <v>0</v>
      </c>
      <c r="H95" s="48">
        <f t="shared" si="16"/>
        <v>682</v>
      </c>
      <c r="I95" s="48">
        <v>504</v>
      </c>
      <c r="J95" s="63">
        <v>178</v>
      </c>
    </row>
    <row r="96" spans="1:10" ht="20.100000000000001" customHeight="1" x14ac:dyDescent="0.15">
      <c r="A96" s="37" t="s">
        <v>26</v>
      </c>
      <c r="B96" s="48">
        <f t="shared" si="14"/>
        <v>135.25</v>
      </c>
      <c r="C96" s="48">
        <v>116</v>
      </c>
      <c r="D96" s="48">
        <v>19.25</v>
      </c>
      <c r="E96" s="48">
        <f t="shared" si="15"/>
        <v>4</v>
      </c>
      <c r="F96" s="48">
        <v>4</v>
      </c>
      <c r="G96" s="48">
        <v>0</v>
      </c>
      <c r="H96" s="48">
        <f t="shared" si="16"/>
        <v>1153</v>
      </c>
      <c r="I96" s="48">
        <v>868</v>
      </c>
      <c r="J96" s="63">
        <v>285</v>
      </c>
    </row>
    <row r="97" spans="1:10" ht="20.100000000000001" customHeight="1" x14ac:dyDescent="0.15">
      <c r="A97" s="37" t="s">
        <v>27</v>
      </c>
      <c r="B97" s="48">
        <f t="shared" si="14"/>
        <v>530.21199999999999</v>
      </c>
      <c r="C97" s="48">
        <v>467</v>
      </c>
      <c r="D97" s="48">
        <v>63.212000000000003</v>
      </c>
      <c r="E97" s="48">
        <f t="shared" si="15"/>
        <v>11</v>
      </c>
      <c r="F97" s="48">
        <v>10</v>
      </c>
      <c r="G97" s="48">
        <v>1</v>
      </c>
      <c r="H97" s="48">
        <f t="shared" si="16"/>
        <v>4174.1329999999998</v>
      </c>
      <c r="I97" s="48">
        <v>2924</v>
      </c>
      <c r="J97" s="63">
        <v>1250.133</v>
      </c>
    </row>
    <row r="98" spans="1:10" ht="20.100000000000001" customHeight="1" x14ac:dyDescent="0.15">
      <c r="A98" s="37" t="s">
        <v>28</v>
      </c>
      <c r="B98" s="48">
        <f t="shared" si="14"/>
        <v>157</v>
      </c>
      <c r="C98" s="48">
        <v>142</v>
      </c>
      <c r="D98" s="48">
        <v>15</v>
      </c>
      <c r="E98" s="48">
        <f t="shared" si="15"/>
        <v>6</v>
      </c>
      <c r="F98" s="48">
        <v>3</v>
      </c>
      <c r="G98" s="48">
        <v>3</v>
      </c>
      <c r="H98" s="48">
        <f t="shared" si="16"/>
        <v>2099.6410000000001</v>
      </c>
      <c r="I98" s="48">
        <v>1578</v>
      </c>
      <c r="J98" s="63">
        <v>521.64099999999996</v>
      </c>
    </row>
    <row r="99" spans="1:10" ht="20.100000000000001" customHeight="1" x14ac:dyDescent="0.15">
      <c r="A99" s="37" t="s">
        <v>29</v>
      </c>
      <c r="B99" s="48">
        <f t="shared" si="14"/>
        <v>45</v>
      </c>
      <c r="C99" s="48">
        <v>39</v>
      </c>
      <c r="D99" s="48">
        <v>6</v>
      </c>
      <c r="E99" s="48">
        <f t="shared" si="15"/>
        <v>6</v>
      </c>
      <c r="F99" s="48">
        <v>5</v>
      </c>
      <c r="G99" s="48">
        <v>1</v>
      </c>
      <c r="H99" s="48">
        <f t="shared" si="16"/>
        <v>661.99900000000002</v>
      </c>
      <c r="I99" s="48">
        <v>436</v>
      </c>
      <c r="J99" s="63">
        <v>225.999</v>
      </c>
    </row>
    <row r="100" spans="1:10" ht="20.100000000000001" customHeight="1" x14ac:dyDescent="0.15">
      <c r="A100" s="37" t="s">
        <v>30</v>
      </c>
      <c r="B100" s="48">
        <f t="shared" si="14"/>
        <v>63</v>
      </c>
      <c r="C100" s="48">
        <v>60</v>
      </c>
      <c r="D100" s="48">
        <v>3</v>
      </c>
      <c r="E100" s="48">
        <f t="shared" si="15"/>
        <v>4</v>
      </c>
      <c r="F100" s="48">
        <v>4</v>
      </c>
      <c r="G100" s="48">
        <v>0</v>
      </c>
      <c r="H100" s="48">
        <f t="shared" si="16"/>
        <v>816</v>
      </c>
      <c r="I100" s="48">
        <v>612</v>
      </c>
      <c r="J100" s="63">
        <v>204</v>
      </c>
    </row>
    <row r="101" spans="1:10" ht="20.100000000000001" customHeight="1" x14ac:dyDescent="0.15">
      <c r="A101" s="37" t="s">
        <v>31</v>
      </c>
      <c r="B101" s="48">
        <f t="shared" si="14"/>
        <v>41</v>
      </c>
      <c r="C101" s="48">
        <v>31</v>
      </c>
      <c r="D101" s="48">
        <v>10</v>
      </c>
      <c r="E101" s="48">
        <f t="shared" si="15"/>
        <v>1</v>
      </c>
      <c r="F101" s="48">
        <v>1</v>
      </c>
      <c r="G101" s="48">
        <v>0</v>
      </c>
      <c r="H101" s="48">
        <f t="shared" si="16"/>
        <v>275.95799999999997</v>
      </c>
      <c r="I101" s="48">
        <v>199</v>
      </c>
      <c r="J101" s="63">
        <v>76.957999999999998</v>
      </c>
    </row>
    <row r="102" spans="1:10" ht="20.100000000000001" customHeight="1" x14ac:dyDescent="0.15">
      <c r="A102" s="37" t="s">
        <v>20</v>
      </c>
      <c r="B102" s="48">
        <f t="shared" si="14"/>
        <v>106</v>
      </c>
      <c r="C102" s="48">
        <v>98</v>
      </c>
      <c r="D102" s="48">
        <v>8</v>
      </c>
      <c r="E102" s="48">
        <f t="shared" si="15"/>
        <v>6</v>
      </c>
      <c r="F102" s="48">
        <v>6</v>
      </c>
      <c r="G102" s="48">
        <v>0</v>
      </c>
      <c r="H102" s="48">
        <f t="shared" si="16"/>
        <v>899</v>
      </c>
      <c r="I102" s="48">
        <v>658</v>
      </c>
      <c r="J102" s="63">
        <v>241</v>
      </c>
    </row>
    <row r="103" spans="1:10" ht="20.100000000000001" customHeight="1" x14ac:dyDescent="0.15">
      <c r="A103" s="34" t="s">
        <v>32</v>
      </c>
      <c r="B103" s="49">
        <f t="shared" si="14"/>
        <v>172.2</v>
      </c>
      <c r="C103" s="49">
        <v>161</v>
      </c>
      <c r="D103" s="49">
        <v>11.2</v>
      </c>
      <c r="E103" s="49">
        <f t="shared" si="15"/>
        <v>5</v>
      </c>
      <c r="F103" s="49">
        <v>5</v>
      </c>
      <c r="G103" s="49">
        <v>0</v>
      </c>
      <c r="H103" s="49">
        <f t="shared" si="16"/>
        <v>1554.999</v>
      </c>
      <c r="I103" s="49">
        <v>1135</v>
      </c>
      <c r="J103" s="64">
        <v>419.99900000000002</v>
      </c>
    </row>
    <row r="104" spans="1:10" ht="20.100000000000001" customHeight="1" x14ac:dyDescent="0.15">
      <c r="A104" s="15" t="s">
        <v>14</v>
      </c>
      <c r="B104" s="50">
        <f t="shared" si="14"/>
        <v>2709.864</v>
      </c>
      <c r="C104" s="50">
        <f>SUM(C89:C103)</f>
        <v>2446</v>
      </c>
      <c r="D104" s="50">
        <f>SUM(D89:D103)</f>
        <v>263.86399999999998</v>
      </c>
      <c r="E104" s="50">
        <f t="shared" ref="E104:E105" si="17">F104+G104</f>
        <v>122</v>
      </c>
      <c r="F104" s="50">
        <f>SUM(F89:F103)</f>
        <v>98</v>
      </c>
      <c r="G104" s="50">
        <f>SUM(G89:G103)</f>
        <v>24</v>
      </c>
      <c r="H104" s="50">
        <f t="shared" ref="H104:H105" si="18">I104+J104</f>
        <v>21968.482</v>
      </c>
      <c r="I104" s="50">
        <f>SUM(I89:I103)</f>
        <v>16024</v>
      </c>
      <c r="J104" s="106">
        <f>SUM(J89:J103)</f>
        <v>5944.4819999999991</v>
      </c>
    </row>
    <row r="105" spans="1:10" ht="20.100000000000001" customHeight="1" x14ac:dyDescent="0.15">
      <c r="A105" s="36" t="s">
        <v>41</v>
      </c>
      <c r="B105" s="43">
        <f t="shared" si="14"/>
        <v>8262.44</v>
      </c>
      <c r="C105" s="43">
        <f>C88+C104</f>
        <v>7430</v>
      </c>
      <c r="D105" s="43">
        <f>D88+D104</f>
        <v>832.44</v>
      </c>
      <c r="E105" s="43">
        <f t="shared" si="17"/>
        <v>265</v>
      </c>
      <c r="F105" s="43">
        <f>F88+F104</f>
        <v>215</v>
      </c>
      <c r="G105" s="43">
        <f>G88+G104</f>
        <v>50</v>
      </c>
      <c r="H105" s="43">
        <f t="shared" si="18"/>
        <v>50060.184999999998</v>
      </c>
      <c r="I105" s="43">
        <f>I88+I104</f>
        <v>36892</v>
      </c>
      <c r="J105" s="57">
        <f>J88+J104</f>
        <v>13168.184999999998</v>
      </c>
    </row>
    <row r="106" spans="1:10" ht="15" thickBot="1" x14ac:dyDescent="0.2">
      <c r="A106" s="2" t="s">
        <v>51</v>
      </c>
    </row>
    <row r="107" spans="1:10" x14ac:dyDescent="0.15">
      <c r="A107" s="118" t="s">
        <v>34</v>
      </c>
      <c r="B107" s="121">
        <v>13</v>
      </c>
      <c r="C107" s="121"/>
      <c r="D107" s="121"/>
      <c r="E107" s="121">
        <v>14</v>
      </c>
      <c r="F107" s="121"/>
      <c r="G107" s="121"/>
      <c r="H107" s="121">
        <v>15</v>
      </c>
      <c r="I107" s="121"/>
      <c r="J107" s="122"/>
    </row>
    <row r="108" spans="1:10" x14ac:dyDescent="0.15">
      <c r="A108" s="119"/>
      <c r="B108" s="123" t="s">
        <v>45</v>
      </c>
      <c r="C108" s="123"/>
      <c r="D108" s="123"/>
      <c r="E108" s="128" t="s">
        <v>76</v>
      </c>
      <c r="F108" s="129"/>
      <c r="G108" s="130"/>
      <c r="H108" s="123" t="s">
        <v>77</v>
      </c>
      <c r="I108" s="123"/>
      <c r="J108" s="124"/>
    </row>
    <row r="109" spans="1:10" x14ac:dyDescent="0.15">
      <c r="A109" s="119"/>
      <c r="B109" s="120" t="s">
        <v>35</v>
      </c>
      <c r="C109" s="78" t="s">
        <v>36</v>
      </c>
      <c r="D109" s="78" t="s">
        <v>48</v>
      </c>
      <c r="E109" s="116" t="s">
        <v>35</v>
      </c>
      <c r="F109" s="78" t="s">
        <v>36</v>
      </c>
      <c r="G109" s="78" t="s">
        <v>48</v>
      </c>
      <c r="H109" s="116" t="s">
        <v>35</v>
      </c>
      <c r="I109" s="78" t="s">
        <v>36</v>
      </c>
      <c r="J109" s="58" t="s">
        <v>48</v>
      </c>
    </row>
    <row r="110" spans="1:10" x14ac:dyDescent="0.15">
      <c r="A110" s="119"/>
      <c r="B110" s="120"/>
      <c r="C110" s="79" t="s">
        <v>35</v>
      </c>
      <c r="D110" s="79" t="s">
        <v>35</v>
      </c>
      <c r="E110" s="117"/>
      <c r="F110" s="79" t="s">
        <v>35</v>
      </c>
      <c r="G110" s="79" t="s">
        <v>35</v>
      </c>
      <c r="H110" s="117"/>
      <c r="I110" s="79" t="s">
        <v>35</v>
      </c>
      <c r="J110" s="59" t="s">
        <v>35</v>
      </c>
    </row>
    <row r="111" spans="1:10" ht="14.25" x14ac:dyDescent="0.15">
      <c r="A111" s="35" t="s">
        <v>12</v>
      </c>
      <c r="B111" s="47">
        <f t="shared" ref="B111:B131" si="19">C111+D111</f>
        <v>779.9</v>
      </c>
      <c r="C111" s="47">
        <v>566</v>
      </c>
      <c r="D111" s="47">
        <v>213.9</v>
      </c>
      <c r="E111" s="47">
        <f t="shared" ref="E111:E129" si="20">F111+G111</f>
        <v>1430.97</v>
      </c>
      <c r="F111" s="47">
        <v>978</v>
      </c>
      <c r="G111" s="47">
        <v>452.97</v>
      </c>
      <c r="H111" s="47">
        <f t="shared" ref="H111:H129" si="21">I111+J111</f>
        <v>42</v>
      </c>
      <c r="I111" s="47">
        <v>33</v>
      </c>
      <c r="J111" s="62">
        <v>9</v>
      </c>
    </row>
    <row r="112" spans="1:10" ht="14.25" x14ac:dyDescent="0.15">
      <c r="A112" s="37" t="s">
        <v>13</v>
      </c>
      <c r="B112" s="48">
        <f t="shared" si="19"/>
        <v>196</v>
      </c>
      <c r="C112" s="48">
        <v>161</v>
      </c>
      <c r="D112" s="48">
        <v>35</v>
      </c>
      <c r="E112" s="48">
        <f t="shared" si="20"/>
        <v>392.89</v>
      </c>
      <c r="F112" s="48">
        <v>274</v>
      </c>
      <c r="G112" s="48">
        <v>118.89</v>
      </c>
      <c r="H112" s="48">
        <f t="shared" si="21"/>
        <v>9</v>
      </c>
      <c r="I112" s="48">
        <v>7</v>
      </c>
      <c r="J112" s="63">
        <v>2</v>
      </c>
    </row>
    <row r="113" spans="1:10" ht="15" thickBot="1" x14ac:dyDescent="0.2">
      <c r="A113" s="34" t="s">
        <v>16</v>
      </c>
      <c r="B113" s="48">
        <f t="shared" si="19"/>
        <v>111</v>
      </c>
      <c r="C113" s="48">
        <v>98</v>
      </c>
      <c r="D113" s="48">
        <v>13</v>
      </c>
      <c r="E113" s="48">
        <f t="shared" si="20"/>
        <v>193.875</v>
      </c>
      <c r="F113" s="48">
        <v>150</v>
      </c>
      <c r="G113" s="48">
        <v>43.875</v>
      </c>
      <c r="H113" s="48">
        <f t="shared" si="21"/>
        <v>9</v>
      </c>
      <c r="I113" s="48">
        <v>7</v>
      </c>
      <c r="J113" s="63">
        <v>2</v>
      </c>
    </row>
    <row r="114" spans="1:10" ht="15.75" thickTop="1" thickBot="1" x14ac:dyDescent="0.2">
      <c r="A114" s="15" t="s">
        <v>15</v>
      </c>
      <c r="B114" s="45">
        <f t="shared" si="19"/>
        <v>1086.9000000000001</v>
      </c>
      <c r="C114" s="45">
        <f>SUM(C111:C113)</f>
        <v>825</v>
      </c>
      <c r="D114" s="45">
        <f>SUM(D111:D113)</f>
        <v>261.89999999999998</v>
      </c>
      <c r="E114" s="45">
        <f t="shared" si="20"/>
        <v>2017.7350000000001</v>
      </c>
      <c r="F114" s="45">
        <f>SUM(F111:F113)</f>
        <v>1402</v>
      </c>
      <c r="G114" s="45">
        <f>SUM(G111:G113)</f>
        <v>615.73500000000001</v>
      </c>
      <c r="H114" s="45">
        <f t="shared" si="21"/>
        <v>60</v>
      </c>
      <c r="I114" s="45">
        <f>SUM(I111:I113)</f>
        <v>47</v>
      </c>
      <c r="J114" s="60">
        <f>SUM(J111:J113)</f>
        <v>13</v>
      </c>
    </row>
    <row r="115" spans="1:10" ht="15" thickTop="1" x14ac:dyDescent="0.15">
      <c r="A115" s="35" t="s">
        <v>17</v>
      </c>
      <c r="B115" s="48">
        <f t="shared" si="19"/>
        <v>106</v>
      </c>
      <c r="C115" s="48">
        <v>79</v>
      </c>
      <c r="D115" s="48">
        <v>27</v>
      </c>
      <c r="E115" s="48">
        <f t="shared" si="20"/>
        <v>218</v>
      </c>
      <c r="F115" s="48">
        <v>162</v>
      </c>
      <c r="G115" s="48">
        <v>56</v>
      </c>
      <c r="H115" s="48">
        <f t="shared" si="21"/>
        <v>9</v>
      </c>
      <c r="I115" s="48">
        <v>7</v>
      </c>
      <c r="J115" s="63">
        <v>2</v>
      </c>
    </row>
    <row r="116" spans="1:10" ht="14.25" x14ac:dyDescent="0.15">
      <c r="A116" s="37" t="s">
        <v>11</v>
      </c>
      <c r="B116" s="48">
        <f t="shared" si="19"/>
        <v>41</v>
      </c>
      <c r="C116" s="48">
        <v>26</v>
      </c>
      <c r="D116" s="48">
        <v>15</v>
      </c>
      <c r="E116" s="48">
        <f t="shared" si="20"/>
        <v>35</v>
      </c>
      <c r="F116" s="48">
        <v>27</v>
      </c>
      <c r="G116" s="48">
        <v>8</v>
      </c>
      <c r="H116" s="48">
        <f t="shared" si="21"/>
        <v>1</v>
      </c>
      <c r="I116" s="48">
        <v>1</v>
      </c>
      <c r="J116" s="63">
        <v>0</v>
      </c>
    </row>
    <row r="117" spans="1:10" ht="14.25" x14ac:dyDescent="0.15">
      <c r="A117" s="37" t="s">
        <v>19</v>
      </c>
      <c r="B117" s="48">
        <f t="shared" si="19"/>
        <v>110</v>
      </c>
      <c r="C117" s="48">
        <v>95</v>
      </c>
      <c r="D117" s="48">
        <v>15</v>
      </c>
      <c r="E117" s="48">
        <f t="shared" si="20"/>
        <v>98</v>
      </c>
      <c r="F117" s="48">
        <v>64</v>
      </c>
      <c r="G117" s="48">
        <v>34</v>
      </c>
      <c r="H117" s="48">
        <f t="shared" si="21"/>
        <v>6</v>
      </c>
      <c r="I117" s="48">
        <v>6</v>
      </c>
      <c r="J117" s="63">
        <v>0</v>
      </c>
    </row>
    <row r="118" spans="1:10" ht="14.25" x14ac:dyDescent="0.15">
      <c r="A118" s="37" t="s">
        <v>21</v>
      </c>
      <c r="B118" s="48">
        <f t="shared" si="19"/>
        <v>27</v>
      </c>
      <c r="C118" s="48">
        <v>16</v>
      </c>
      <c r="D118" s="48">
        <v>11</v>
      </c>
      <c r="E118" s="48">
        <f t="shared" si="20"/>
        <v>37</v>
      </c>
      <c r="F118" s="48">
        <v>27</v>
      </c>
      <c r="G118" s="48">
        <v>10</v>
      </c>
      <c r="H118" s="48">
        <f t="shared" si="21"/>
        <v>2</v>
      </c>
      <c r="I118" s="48">
        <v>2</v>
      </c>
      <c r="J118" s="63">
        <v>0</v>
      </c>
    </row>
    <row r="119" spans="1:10" ht="14.25" x14ac:dyDescent="0.15">
      <c r="A119" s="37" t="s">
        <v>22</v>
      </c>
      <c r="B119" s="48">
        <f t="shared" si="19"/>
        <v>63</v>
      </c>
      <c r="C119" s="48">
        <v>36</v>
      </c>
      <c r="D119" s="48">
        <v>27</v>
      </c>
      <c r="E119" s="48">
        <f t="shared" si="20"/>
        <v>36</v>
      </c>
      <c r="F119" s="48">
        <v>30</v>
      </c>
      <c r="G119" s="48">
        <v>6</v>
      </c>
      <c r="H119" s="48">
        <f t="shared" si="21"/>
        <v>1</v>
      </c>
      <c r="I119" s="48">
        <v>1</v>
      </c>
      <c r="J119" s="63">
        <v>0</v>
      </c>
    </row>
    <row r="120" spans="1:10" ht="14.25" x14ac:dyDescent="0.15">
      <c r="A120" s="37" t="s">
        <v>23</v>
      </c>
      <c r="B120" s="48">
        <f t="shared" si="19"/>
        <v>29</v>
      </c>
      <c r="C120" s="48">
        <v>27</v>
      </c>
      <c r="D120" s="48">
        <v>2</v>
      </c>
      <c r="E120" s="48">
        <f t="shared" si="20"/>
        <v>51</v>
      </c>
      <c r="F120" s="48">
        <v>39</v>
      </c>
      <c r="G120" s="48">
        <v>12</v>
      </c>
      <c r="H120" s="48">
        <f t="shared" si="21"/>
        <v>1</v>
      </c>
      <c r="I120" s="48">
        <v>1</v>
      </c>
      <c r="J120" s="63">
        <v>0</v>
      </c>
    </row>
    <row r="121" spans="1:10" ht="14.25" x14ac:dyDescent="0.15">
      <c r="A121" s="37" t="s">
        <v>24</v>
      </c>
      <c r="B121" s="48">
        <f t="shared" si="19"/>
        <v>28</v>
      </c>
      <c r="C121" s="48">
        <v>26</v>
      </c>
      <c r="D121" s="48">
        <v>2</v>
      </c>
      <c r="E121" s="48">
        <f t="shared" si="20"/>
        <v>30</v>
      </c>
      <c r="F121" s="48">
        <v>21</v>
      </c>
      <c r="G121" s="48">
        <v>9</v>
      </c>
      <c r="H121" s="48">
        <f t="shared" si="21"/>
        <v>0</v>
      </c>
      <c r="I121" s="48">
        <v>0</v>
      </c>
      <c r="J121" s="63">
        <v>0</v>
      </c>
    </row>
    <row r="122" spans="1:10" ht="14.25" x14ac:dyDescent="0.15">
      <c r="A122" s="37" t="s">
        <v>26</v>
      </c>
      <c r="B122" s="48">
        <f t="shared" si="19"/>
        <v>52</v>
      </c>
      <c r="C122" s="48">
        <v>40</v>
      </c>
      <c r="D122" s="48">
        <v>12</v>
      </c>
      <c r="E122" s="48">
        <f t="shared" si="20"/>
        <v>61</v>
      </c>
      <c r="F122" s="48">
        <v>47</v>
      </c>
      <c r="G122" s="48">
        <v>14</v>
      </c>
      <c r="H122" s="48">
        <f t="shared" si="21"/>
        <v>1</v>
      </c>
      <c r="I122" s="48">
        <v>1</v>
      </c>
      <c r="J122" s="63">
        <v>0</v>
      </c>
    </row>
    <row r="123" spans="1:10" ht="14.25" x14ac:dyDescent="0.15">
      <c r="A123" s="37" t="s">
        <v>27</v>
      </c>
      <c r="B123" s="48">
        <f t="shared" si="19"/>
        <v>202</v>
      </c>
      <c r="C123" s="48">
        <v>144</v>
      </c>
      <c r="D123" s="48">
        <v>58</v>
      </c>
      <c r="E123" s="48">
        <f t="shared" si="20"/>
        <v>179</v>
      </c>
      <c r="F123" s="48">
        <v>135</v>
      </c>
      <c r="G123" s="48">
        <v>44</v>
      </c>
      <c r="H123" s="48">
        <f t="shared" si="21"/>
        <v>6</v>
      </c>
      <c r="I123" s="48">
        <v>6</v>
      </c>
      <c r="J123" s="63">
        <v>0</v>
      </c>
    </row>
    <row r="124" spans="1:10" ht="14.25" x14ac:dyDescent="0.15">
      <c r="A124" s="37" t="s">
        <v>28</v>
      </c>
      <c r="B124" s="48">
        <f t="shared" si="19"/>
        <v>52</v>
      </c>
      <c r="C124" s="48">
        <v>46</v>
      </c>
      <c r="D124" s="48">
        <v>6</v>
      </c>
      <c r="E124" s="48">
        <f t="shared" si="20"/>
        <v>78</v>
      </c>
      <c r="F124" s="48">
        <v>58</v>
      </c>
      <c r="G124" s="48">
        <v>20</v>
      </c>
      <c r="H124" s="48">
        <f t="shared" si="21"/>
        <v>4</v>
      </c>
      <c r="I124" s="48">
        <v>4</v>
      </c>
      <c r="J124" s="63">
        <v>0</v>
      </c>
    </row>
    <row r="125" spans="1:10" ht="14.25" x14ac:dyDescent="0.15">
      <c r="A125" s="37" t="s">
        <v>29</v>
      </c>
      <c r="B125" s="48">
        <f t="shared" si="19"/>
        <v>18</v>
      </c>
      <c r="C125" s="48">
        <v>16</v>
      </c>
      <c r="D125" s="48">
        <v>2</v>
      </c>
      <c r="E125" s="48">
        <f t="shared" si="20"/>
        <v>26</v>
      </c>
      <c r="F125" s="48">
        <v>21</v>
      </c>
      <c r="G125" s="48">
        <v>5</v>
      </c>
      <c r="H125" s="48">
        <f t="shared" si="21"/>
        <v>0</v>
      </c>
      <c r="I125" s="48">
        <v>0</v>
      </c>
      <c r="J125" s="63">
        <v>0</v>
      </c>
    </row>
    <row r="126" spans="1:10" ht="14.25" x14ac:dyDescent="0.15">
      <c r="A126" s="37" t="s">
        <v>30</v>
      </c>
      <c r="B126" s="48">
        <f t="shared" si="19"/>
        <v>22</v>
      </c>
      <c r="C126" s="48">
        <v>17</v>
      </c>
      <c r="D126" s="48">
        <v>5</v>
      </c>
      <c r="E126" s="48">
        <f t="shared" si="20"/>
        <v>33</v>
      </c>
      <c r="F126" s="48">
        <v>24</v>
      </c>
      <c r="G126" s="48">
        <v>9</v>
      </c>
      <c r="H126" s="48">
        <f t="shared" si="21"/>
        <v>3</v>
      </c>
      <c r="I126" s="48">
        <v>2</v>
      </c>
      <c r="J126" s="63">
        <v>1</v>
      </c>
    </row>
    <row r="127" spans="1:10" ht="14.25" x14ac:dyDescent="0.15">
      <c r="A127" s="37" t="s">
        <v>31</v>
      </c>
      <c r="B127" s="48">
        <f t="shared" si="19"/>
        <v>12</v>
      </c>
      <c r="C127" s="48">
        <v>8</v>
      </c>
      <c r="D127" s="48">
        <v>4</v>
      </c>
      <c r="E127" s="48">
        <f t="shared" si="20"/>
        <v>19</v>
      </c>
      <c r="F127" s="48">
        <v>12</v>
      </c>
      <c r="G127" s="48">
        <v>7</v>
      </c>
      <c r="H127" s="48">
        <f t="shared" si="21"/>
        <v>2</v>
      </c>
      <c r="I127" s="48">
        <v>2</v>
      </c>
      <c r="J127" s="63">
        <v>0</v>
      </c>
    </row>
    <row r="128" spans="1:10" ht="14.25" x14ac:dyDescent="0.15">
      <c r="A128" s="37" t="s">
        <v>20</v>
      </c>
      <c r="B128" s="48">
        <f t="shared" si="19"/>
        <v>25</v>
      </c>
      <c r="C128" s="48">
        <v>23</v>
      </c>
      <c r="D128" s="48">
        <v>2</v>
      </c>
      <c r="E128" s="48">
        <f t="shared" si="20"/>
        <v>45</v>
      </c>
      <c r="F128" s="48">
        <v>35</v>
      </c>
      <c r="G128" s="48">
        <v>10</v>
      </c>
      <c r="H128" s="48">
        <f t="shared" si="21"/>
        <v>1</v>
      </c>
      <c r="I128" s="48">
        <v>1</v>
      </c>
      <c r="J128" s="63">
        <v>0</v>
      </c>
    </row>
    <row r="129" spans="1:10" ht="15" thickBot="1" x14ac:dyDescent="0.2">
      <c r="A129" s="34" t="s">
        <v>32</v>
      </c>
      <c r="B129" s="49">
        <f t="shared" si="19"/>
        <v>36</v>
      </c>
      <c r="C129" s="49">
        <v>29</v>
      </c>
      <c r="D129" s="49">
        <v>7</v>
      </c>
      <c r="E129" s="49">
        <f t="shared" si="20"/>
        <v>79.8</v>
      </c>
      <c r="F129" s="49">
        <v>61</v>
      </c>
      <c r="G129" s="49">
        <v>18.8</v>
      </c>
      <c r="H129" s="49">
        <f t="shared" si="21"/>
        <v>2</v>
      </c>
      <c r="I129" s="49">
        <v>2</v>
      </c>
      <c r="J129" s="64">
        <v>0</v>
      </c>
    </row>
    <row r="130" spans="1:10" ht="15.75" thickTop="1" thickBot="1" x14ac:dyDescent="0.2">
      <c r="A130" s="15" t="s">
        <v>14</v>
      </c>
      <c r="B130" s="50">
        <f t="shared" si="19"/>
        <v>823</v>
      </c>
      <c r="C130" s="50">
        <f>SUM(C115:C129)</f>
        <v>628</v>
      </c>
      <c r="D130" s="50">
        <f>SUM(D115:D129)</f>
        <v>195</v>
      </c>
      <c r="E130" s="50">
        <f t="shared" ref="E130:E131" si="22">F130+G130</f>
        <v>1025.8</v>
      </c>
      <c r="F130" s="50">
        <f>SUM(F115:F129)</f>
        <v>763</v>
      </c>
      <c r="G130" s="50">
        <f>SUM(G115:G129)</f>
        <v>262.8</v>
      </c>
      <c r="H130" s="50">
        <f t="shared" ref="H130:H131" si="23">I130+J130</f>
        <v>39</v>
      </c>
      <c r="I130" s="50">
        <f>SUM(I115:I129)</f>
        <v>36</v>
      </c>
      <c r="J130" s="106">
        <f>SUM(J115:J129)</f>
        <v>3</v>
      </c>
    </row>
    <row r="131" spans="1:10" ht="15.75" thickTop="1" thickBot="1" x14ac:dyDescent="0.2">
      <c r="A131" s="36" t="s">
        <v>41</v>
      </c>
      <c r="B131" s="43">
        <f t="shared" si="19"/>
        <v>1909.9</v>
      </c>
      <c r="C131" s="43">
        <f>C114+C130</f>
        <v>1453</v>
      </c>
      <c r="D131" s="43">
        <f>D114+D130</f>
        <v>456.9</v>
      </c>
      <c r="E131" s="43">
        <f t="shared" si="22"/>
        <v>3043.5349999999999</v>
      </c>
      <c r="F131" s="43">
        <f>F114+F130</f>
        <v>2165</v>
      </c>
      <c r="G131" s="43">
        <f>G114+G130</f>
        <v>878.53500000000008</v>
      </c>
      <c r="H131" s="43">
        <f t="shared" si="23"/>
        <v>99</v>
      </c>
      <c r="I131" s="43">
        <f>I114+I130</f>
        <v>83</v>
      </c>
      <c r="J131" s="57">
        <f>J114+J130</f>
        <v>16</v>
      </c>
    </row>
  </sheetData>
  <mergeCells count="51">
    <mergeCell ref="E107:G107"/>
    <mergeCell ref="H107:J107"/>
    <mergeCell ref="E108:G108"/>
    <mergeCell ref="H108:J108"/>
    <mergeCell ref="E109:E110"/>
    <mergeCell ref="H109:H110"/>
    <mergeCell ref="A1:J1"/>
    <mergeCell ref="B3:D3"/>
    <mergeCell ref="E3:G3"/>
    <mergeCell ref="H3:J3"/>
    <mergeCell ref="B4:D4"/>
    <mergeCell ref="E4:G4"/>
    <mergeCell ref="H4:J4"/>
    <mergeCell ref="H55:J55"/>
    <mergeCell ref="B56:D56"/>
    <mergeCell ref="E56:G56"/>
    <mergeCell ref="H56:J56"/>
    <mergeCell ref="B29:D29"/>
    <mergeCell ref="E29:G29"/>
    <mergeCell ref="H29:J29"/>
    <mergeCell ref="B30:D30"/>
    <mergeCell ref="E30:G30"/>
    <mergeCell ref="H30:J30"/>
    <mergeCell ref="B107:D107"/>
    <mergeCell ref="B108:D108"/>
    <mergeCell ref="A3:A6"/>
    <mergeCell ref="B5:B6"/>
    <mergeCell ref="E5:E6"/>
    <mergeCell ref="A55:A58"/>
    <mergeCell ref="B57:B58"/>
    <mergeCell ref="E57:E58"/>
    <mergeCell ref="A107:A110"/>
    <mergeCell ref="B109:B110"/>
    <mergeCell ref="B81:D81"/>
    <mergeCell ref="E81:G81"/>
    <mergeCell ref="B82:D82"/>
    <mergeCell ref="E82:G82"/>
    <mergeCell ref="B55:D55"/>
    <mergeCell ref="E55:G55"/>
    <mergeCell ref="H5:H6"/>
    <mergeCell ref="A29:A32"/>
    <mergeCell ref="B31:B32"/>
    <mergeCell ref="E31:E32"/>
    <mergeCell ref="H31:H32"/>
    <mergeCell ref="H57:H58"/>
    <mergeCell ref="A81:A84"/>
    <mergeCell ref="B83:B84"/>
    <mergeCell ref="E83:E84"/>
    <mergeCell ref="H83:H84"/>
    <mergeCell ref="H81:J81"/>
    <mergeCell ref="H82:J8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  <rowBreaks count="1" manualBreakCount="1">
    <brk id="53" max="16383" man="1"/>
  </rowBreaks>
  <colBreaks count="1" manualBreakCount="1">
    <brk id="10" max="1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view="pageBreakPreview" zoomScaleSheetLayoutView="100" workbookViewId="0">
      <selection activeCell="C16" sqref="C16"/>
    </sheetView>
  </sheetViews>
  <sheetFormatPr defaultRowHeight="13.5" x14ac:dyDescent="0.15"/>
  <cols>
    <col min="1" max="1" width="13.75" customWidth="1"/>
    <col min="2" max="2" width="25.375" customWidth="1"/>
    <col min="3" max="3" width="26.125" customWidth="1"/>
    <col min="4" max="4" width="25.375" customWidth="1"/>
  </cols>
  <sheetData>
    <row r="1" spans="1:4" ht="17.25" x14ac:dyDescent="0.15">
      <c r="A1" s="112" t="s">
        <v>49</v>
      </c>
      <c r="B1" s="112"/>
      <c r="C1" s="112"/>
      <c r="D1" s="112"/>
    </row>
    <row r="2" spans="1:4" ht="14.25" x14ac:dyDescent="0.15">
      <c r="A2" s="2" t="s">
        <v>51</v>
      </c>
    </row>
    <row r="3" spans="1:4" x14ac:dyDescent="0.15">
      <c r="A3" s="118" t="s">
        <v>34</v>
      </c>
      <c r="B3" s="72">
        <v>3</v>
      </c>
      <c r="C3" s="72">
        <v>5</v>
      </c>
      <c r="D3" s="73">
        <v>12</v>
      </c>
    </row>
    <row r="4" spans="1:4" x14ac:dyDescent="0.15">
      <c r="A4" s="119"/>
      <c r="B4" s="74" t="s">
        <v>47</v>
      </c>
      <c r="C4" s="75" t="s">
        <v>72</v>
      </c>
      <c r="D4" s="87" t="s">
        <v>8</v>
      </c>
    </row>
    <row r="5" spans="1:4" x14ac:dyDescent="0.15">
      <c r="A5" s="119"/>
      <c r="B5" s="136" t="s">
        <v>50</v>
      </c>
      <c r="C5" s="136" t="s">
        <v>50</v>
      </c>
      <c r="D5" s="138" t="s">
        <v>50</v>
      </c>
    </row>
    <row r="6" spans="1:4" ht="28.5" customHeight="1" x14ac:dyDescent="0.15">
      <c r="A6" s="119"/>
      <c r="B6" s="137"/>
      <c r="C6" s="137"/>
      <c r="D6" s="139"/>
    </row>
    <row r="7" spans="1:4" ht="14.25" x14ac:dyDescent="0.15">
      <c r="A7" s="37" t="s">
        <v>12</v>
      </c>
      <c r="B7" s="66">
        <v>6</v>
      </c>
      <c r="C7" s="66">
        <v>8</v>
      </c>
      <c r="D7" s="88">
        <v>18</v>
      </c>
    </row>
    <row r="8" spans="1:4" ht="14.25" x14ac:dyDescent="0.15">
      <c r="A8" s="37" t="s">
        <v>13</v>
      </c>
      <c r="B8" s="66">
        <v>2</v>
      </c>
      <c r="C8" s="66">
        <v>3</v>
      </c>
      <c r="D8" s="88">
        <v>3</v>
      </c>
    </row>
    <row r="9" spans="1:4" ht="14.25" x14ac:dyDescent="0.15">
      <c r="A9" s="34" t="s">
        <v>16</v>
      </c>
      <c r="B9" s="67">
        <v>1</v>
      </c>
      <c r="C9" s="67">
        <v>0</v>
      </c>
      <c r="D9" s="89">
        <v>0</v>
      </c>
    </row>
    <row r="10" spans="1:4" ht="14.25" x14ac:dyDescent="0.15">
      <c r="A10" s="15" t="s">
        <v>15</v>
      </c>
      <c r="B10" s="68">
        <f>SUM(B7:B9)</f>
        <v>9</v>
      </c>
      <c r="C10" s="68">
        <f>SUM(C7:C9)</f>
        <v>11</v>
      </c>
      <c r="D10" s="90">
        <f>SUM(D7:D9)</f>
        <v>21</v>
      </c>
    </row>
    <row r="11" spans="1:4" ht="14.25" x14ac:dyDescent="0.15">
      <c r="A11" s="35" t="s">
        <v>17</v>
      </c>
      <c r="B11" s="69">
        <v>2</v>
      </c>
      <c r="C11" s="69">
        <v>2</v>
      </c>
      <c r="D11" s="91">
        <v>4</v>
      </c>
    </row>
    <row r="12" spans="1:4" ht="14.25" x14ac:dyDescent="0.15">
      <c r="A12" s="37" t="s">
        <v>11</v>
      </c>
      <c r="B12" s="66">
        <v>0</v>
      </c>
      <c r="C12" s="66">
        <v>1</v>
      </c>
      <c r="D12" s="88">
        <v>0</v>
      </c>
    </row>
    <row r="13" spans="1:4" ht="14.25" x14ac:dyDescent="0.15">
      <c r="A13" s="37" t="s">
        <v>19</v>
      </c>
      <c r="B13" s="66">
        <v>0</v>
      </c>
      <c r="C13" s="66">
        <v>0</v>
      </c>
      <c r="D13" s="88">
        <v>1</v>
      </c>
    </row>
    <row r="14" spans="1:4" ht="14.25" x14ac:dyDescent="0.15">
      <c r="A14" s="37" t="s">
        <v>21</v>
      </c>
      <c r="B14" s="66">
        <v>0</v>
      </c>
      <c r="C14" s="66">
        <v>0</v>
      </c>
      <c r="D14" s="88">
        <v>0</v>
      </c>
    </row>
    <row r="15" spans="1:4" ht="14.25" x14ac:dyDescent="0.15">
      <c r="A15" s="37" t="s">
        <v>22</v>
      </c>
      <c r="B15" s="66">
        <v>0</v>
      </c>
      <c r="C15" s="66">
        <v>2</v>
      </c>
      <c r="D15" s="88">
        <v>0</v>
      </c>
    </row>
    <row r="16" spans="1:4" ht="14.25" x14ac:dyDescent="0.15">
      <c r="A16" s="37" t="s">
        <v>23</v>
      </c>
      <c r="B16" s="66">
        <v>0</v>
      </c>
      <c r="C16" s="66">
        <v>0</v>
      </c>
      <c r="D16" s="88">
        <v>0</v>
      </c>
    </row>
    <row r="17" spans="1:4" ht="14.25" x14ac:dyDescent="0.15">
      <c r="A17" s="37" t="s">
        <v>24</v>
      </c>
      <c r="B17" s="66">
        <v>0</v>
      </c>
      <c r="C17" s="66">
        <v>0</v>
      </c>
      <c r="D17" s="88">
        <v>1</v>
      </c>
    </row>
    <row r="18" spans="1:4" ht="14.25" x14ac:dyDescent="0.15">
      <c r="A18" s="37" t="s">
        <v>26</v>
      </c>
      <c r="B18" s="66">
        <v>0</v>
      </c>
      <c r="C18" s="66">
        <v>0</v>
      </c>
      <c r="D18" s="88">
        <v>1</v>
      </c>
    </row>
    <row r="19" spans="1:4" ht="14.25" x14ac:dyDescent="0.15">
      <c r="A19" s="37" t="s">
        <v>27</v>
      </c>
      <c r="B19" s="66">
        <v>0</v>
      </c>
      <c r="C19" s="66">
        <v>1</v>
      </c>
      <c r="D19" s="88">
        <v>5</v>
      </c>
    </row>
    <row r="20" spans="1:4" ht="14.25" x14ac:dyDescent="0.15">
      <c r="A20" s="37" t="s">
        <v>28</v>
      </c>
      <c r="B20" s="66">
        <v>0</v>
      </c>
      <c r="C20" s="66">
        <v>0</v>
      </c>
      <c r="D20" s="88">
        <v>3</v>
      </c>
    </row>
    <row r="21" spans="1:4" ht="14.25" x14ac:dyDescent="0.15">
      <c r="A21" s="37" t="s">
        <v>29</v>
      </c>
      <c r="B21" s="66">
        <v>1</v>
      </c>
      <c r="C21" s="66">
        <v>0</v>
      </c>
      <c r="D21" s="88">
        <v>0</v>
      </c>
    </row>
    <row r="22" spans="1:4" ht="14.25" x14ac:dyDescent="0.15">
      <c r="A22" s="37" t="s">
        <v>30</v>
      </c>
      <c r="B22" s="66">
        <v>0</v>
      </c>
      <c r="C22" s="66">
        <v>0</v>
      </c>
      <c r="D22" s="88">
        <v>0</v>
      </c>
    </row>
    <row r="23" spans="1:4" ht="14.25" x14ac:dyDescent="0.15">
      <c r="A23" s="37" t="s">
        <v>31</v>
      </c>
      <c r="B23" s="66">
        <v>0</v>
      </c>
      <c r="C23" s="66">
        <v>1</v>
      </c>
      <c r="D23" s="88">
        <v>0</v>
      </c>
    </row>
    <row r="24" spans="1:4" ht="14.25" x14ac:dyDescent="0.15">
      <c r="A24" s="37" t="s">
        <v>20</v>
      </c>
      <c r="B24" s="66">
        <v>0</v>
      </c>
      <c r="C24" s="66">
        <v>1</v>
      </c>
      <c r="D24" s="88">
        <v>0</v>
      </c>
    </row>
    <row r="25" spans="1:4" ht="14.25" x14ac:dyDescent="0.15">
      <c r="A25" s="34" t="s">
        <v>32</v>
      </c>
      <c r="B25" s="67">
        <v>0</v>
      </c>
      <c r="C25" s="67">
        <v>0</v>
      </c>
      <c r="D25" s="89">
        <v>1</v>
      </c>
    </row>
    <row r="26" spans="1:4" ht="14.25" x14ac:dyDescent="0.15">
      <c r="A26" s="15" t="s">
        <v>14</v>
      </c>
      <c r="B26" s="70">
        <f>SUM(B11:B25)</f>
        <v>3</v>
      </c>
      <c r="C26" s="70">
        <f>SUM(C11:C25)</f>
        <v>8</v>
      </c>
      <c r="D26" s="92">
        <f>SUM(D11:D25)</f>
        <v>16</v>
      </c>
    </row>
    <row r="27" spans="1:4" ht="14.25" x14ac:dyDescent="0.15">
      <c r="A27" s="36" t="s">
        <v>41</v>
      </c>
      <c r="B27" s="71">
        <f>B10+B26</f>
        <v>12</v>
      </c>
      <c r="C27" s="71">
        <f>C10+C26</f>
        <v>19</v>
      </c>
      <c r="D27" s="93">
        <f>D10+D26</f>
        <v>37</v>
      </c>
    </row>
  </sheetData>
  <mergeCells count="5">
    <mergeCell ref="A1:D1"/>
    <mergeCell ref="A3:A6"/>
    <mergeCell ref="B5:B6"/>
    <mergeCell ref="C5:C6"/>
    <mergeCell ref="D5:D6"/>
  </mergeCells>
  <phoneticPr fontId="1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投票結果</vt:lpstr>
      <vt:lpstr>開票結果(選挙区)</vt:lpstr>
      <vt:lpstr>開票結果(比例代表)</vt:lpstr>
      <vt:lpstr>開票結果（特定枠）</vt:lpstr>
      <vt:lpstr>'開票結果(選挙区)'!Print_Area</vt:lpstr>
      <vt:lpstr>'開票結果（特定枠）'!Print_Area</vt:lpstr>
      <vt:lpstr>'開票結果(比例代表)'!Print_Area</vt:lpstr>
      <vt:lpstr>投票結果!Print_Area</vt:lpstr>
      <vt:lpstr>'開票結果(比例代表)'!Print_Titles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倉嶋＿祐輔</dc:creator>
  <cp:lastModifiedBy> </cp:lastModifiedBy>
  <cp:lastPrinted>2022-07-15T00:03:17Z</cp:lastPrinted>
  <dcterms:created xsi:type="dcterms:W3CDTF">2021-10-07T06:28:15Z</dcterms:created>
  <dcterms:modified xsi:type="dcterms:W3CDTF">2022-07-21T00:29:37Z</dcterms:modified>
</cp:coreProperties>
</file>